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02高崎市陸協\01事務局\☆高崎市陸協\大会関係\03市民大会\2023市民大会\申込ファイル\"/>
    </mc:Choice>
  </mc:AlternateContent>
  <xr:revisionPtr revIDLastSave="0" documentId="13_ncr:1_{066EEA4C-8E1C-4495-B183-38B3B28A23E7}" xr6:coauthVersionLast="47" xr6:coauthVersionMax="47" xr10:uidLastSave="{00000000-0000-0000-0000-000000000000}"/>
  <bookViews>
    <workbookView xWindow="-120" yWindow="-120" windowWidth="20730" windowHeight="11160" xr2:uid="{4C0560B3-B174-41A3-83A2-141A5E8A2535}"/>
  </bookViews>
  <sheets>
    <sheet name="申込一覧" sheetId="1" r:id="rId1"/>
    <sheet name="記入例" sheetId="4" r:id="rId2"/>
    <sheet name="取得データ" sheetId="2" r:id="rId3"/>
    <sheet name="初期設定" sheetId="3" r:id="rId4"/>
  </sheets>
  <definedNames>
    <definedName name="_xlnm.Print_Area" localSheetId="1">記入例!$A$3:$K$100</definedName>
    <definedName name="_xlnm.Print_Area" localSheetId="0">申込一覧!$A$3:$K$100</definedName>
    <definedName name="_xlnm.Print_Titles" localSheetId="1">記入例!$3:$10</definedName>
    <definedName name="_xlnm.Print_Titles" localSheetId="0">申込一覧!$3:$10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1" l="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1" i="1"/>
  <c r="I7" i="1"/>
  <c r="Y100" i="4"/>
  <c r="W100" i="4"/>
  <c r="V100" i="4"/>
  <c r="U100" i="4"/>
  <c r="R100" i="4"/>
  <c r="Q100" i="4"/>
  <c r="P100" i="4"/>
  <c r="O100" i="4"/>
  <c r="T100" i="4" s="1"/>
  <c r="M100" i="4"/>
  <c r="Y99" i="4"/>
  <c r="W99" i="4"/>
  <c r="V99" i="4"/>
  <c r="U99" i="4"/>
  <c r="T99" i="4"/>
  <c r="R99" i="4"/>
  <c r="Q99" i="4"/>
  <c r="P99" i="4"/>
  <c r="O99" i="4"/>
  <c r="S99" i="4" s="1"/>
  <c r="M99" i="4"/>
  <c r="Y98" i="4"/>
  <c r="W98" i="4"/>
  <c r="V98" i="4"/>
  <c r="U98" i="4"/>
  <c r="R98" i="4"/>
  <c r="Q98" i="4"/>
  <c r="P98" i="4"/>
  <c r="O98" i="4"/>
  <c r="T98" i="4" s="1"/>
  <c r="M98" i="4"/>
  <c r="Y97" i="4"/>
  <c r="W97" i="4"/>
  <c r="V97" i="4"/>
  <c r="U97" i="4"/>
  <c r="R97" i="4"/>
  <c r="Q97" i="4"/>
  <c r="P97" i="4"/>
  <c r="O97" i="4"/>
  <c r="T97" i="4" s="1"/>
  <c r="M97" i="4"/>
  <c r="Y96" i="4"/>
  <c r="W96" i="4"/>
  <c r="V96" i="4"/>
  <c r="U96" i="4"/>
  <c r="R96" i="4"/>
  <c r="Q96" i="4"/>
  <c r="P96" i="4"/>
  <c r="O96" i="4"/>
  <c r="T96" i="4" s="1"/>
  <c r="M96" i="4"/>
  <c r="Y95" i="4"/>
  <c r="W95" i="4"/>
  <c r="V95" i="4"/>
  <c r="U95" i="4"/>
  <c r="T95" i="4"/>
  <c r="R95" i="4"/>
  <c r="Q95" i="4"/>
  <c r="P95" i="4"/>
  <c r="O95" i="4"/>
  <c r="S95" i="4" s="1"/>
  <c r="M95" i="4"/>
  <c r="Y94" i="4"/>
  <c r="W94" i="4"/>
  <c r="V94" i="4"/>
  <c r="U94" i="4"/>
  <c r="R94" i="4"/>
  <c r="Q94" i="4"/>
  <c r="P94" i="4"/>
  <c r="O94" i="4"/>
  <c r="T94" i="4" s="1"/>
  <c r="M94" i="4"/>
  <c r="Y93" i="4"/>
  <c r="W93" i="4"/>
  <c r="V93" i="4"/>
  <c r="U93" i="4"/>
  <c r="T93" i="4"/>
  <c r="R93" i="4"/>
  <c r="Q93" i="4"/>
  <c r="P93" i="4"/>
  <c r="O93" i="4"/>
  <c r="S93" i="4" s="1"/>
  <c r="M93" i="4"/>
  <c r="Y92" i="4"/>
  <c r="W92" i="4"/>
  <c r="V92" i="4"/>
  <c r="U92" i="4"/>
  <c r="R92" i="4"/>
  <c r="Q92" i="4"/>
  <c r="P92" i="4"/>
  <c r="O92" i="4"/>
  <c r="T92" i="4" s="1"/>
  <c r="M92" i="4"/>
  <c r="Y91" i="4"/>
  <c r="W91" i="4"/>
  <c r="V91" i="4"/>
  <c r="U91" i="4"/>
  <c r="T91" i="4"/>
  <c r="R91" i="4"/>
  <c r="Q91" i="4"/>
  <c r="P91" i="4"/>
  <c r="O91" i="4"/>
  <c r="S91" i="4" s="1"/>
  <c r="M91" i="4"/>
  <c r="Y90" i="4"/>
  <c r="W90" i="4"/>
  <c r="V90" i="4"/>
  <c r="U90" i="4"/>
  <c r="R90" i="4"/>
  <c r="Q90" i="4"/>
  <c r="P90" i="4"/>
  <c r="O90" i="4"/>
  <c r="S90" i="4" s="1"/>
  <c r="M90" i="4"/>
  <c r="Y89" i="4"/>
  <c r="W89" i="4"/>
  <c r="V89" i="4"/>
  <c r="U89" i="4"/>
  <c r="T89" i="4"/>
  <c r="R89" i="4"/>
  <c r="Q89" i="4"/>
  <c r="P89" i="4"/>
  <c r="O89" i="4"/>
  <c r="S89" i="4" s="1"/>
  <c r="M89" i="4"/>
  <c r="Y88" i="4"/>
  <c r="W88" i="4"/>
  <c r="V88" i="4"/>
  <c r="U88" i="4"/>
  <c r="R88" i="4"/>
  <c r="Q88" i="4"/>
  <c r="P88" i="4"/>
  <c r="O88" i="4"/>
  <c r="T88" i="4" s="1"/>
  <c r="M88" i="4"/>
  <c r="Y87" i="4"/>
  <c r="W87" i="4"/>
  <c r="V87" i="4"/>
  <c r="U87" i="4"/>
  <c r="T87" i="4"/>
  <c r="R87" i="4"/>
  <c r="Q87" i="4"/>
  <c r="P87" i="4"/>
  <c r="O87" i="4"/>
  <c r="S87" i="4" s="1"/>
  <c r="M87" i="4"/>
  <c r="Y86" i="4"/>
  <c r="W86" i="4"/>
  <c r="V86" i="4"/>
  <c r="U86" i="4"/>
  <c r="R86" i="4"/>
  <c r="Q86" i="4"/>
  <c r="P86" i="4"/>
  <c r="O86" i="4"/>
  <c r="S86" i="4" s="1"/>
  <c r="M86" i="4"/>
  <c r="Y85" i="4"/>
  <c r="W85" i="4"/>
  <c r="V85" i="4"/>
  <c r="U85" i="4"/>
  <c r="T85" i="4"/>
  <c r="R85" i="4"/>
  <c r="Q85" i="4"/>
  <c r="P85" i="4"/>
  <c r="O85" i="4"/>
  <c r="S85" i="4" s="1"/>
  <c r="M85" i="4"/>
  <c r="Y84" i="4"/>
  <c r="W84" i="4"/>
  <c r="V84" i="4"/>
  <c r="U84" i="4"/>
  <c r="R84" i="4"/>
  <c r="Q84" i="4"/>
  <c r="P84" i="4"/>
  <c r="O84" i="4"/>
  <c r="T84" i="4" s="1"/>
  <c r="M84" i="4"/>
  <c r="Y83" i="4"/>
  <c r="W83" i="4"/>
  <c r="V83" i="4"/>
  <c r="U83" i="4"/>
  <c r="T83" i="4"/>
  <c r="R83" i="4"/>
  <c r="Q83" i="4"/>
  <c r="P83" i="4"/>
  <c r="O83" i="4"/>
  <c r="S83" i="4" s="1"/>
  <c r="M83" i="4"/>
  <c r="Y82" i="4"/>
  <c r="W82" i="4"/>
  <c r="V82" i="4"/>
  <c r="U82" i="4"/>
  <c r="R82" i="4"/>
  <c r="Q82" i="4"/>
  <c r="P82" i="4"/>
  <c r="O82" i="4"/>
  <c r="S82" i="4" s="1"/>
  <c r="M82" i="4"/>
  <c r="Y81" i="4"/>
  <c r="W81" i="4"/>
  <c r="V81" i="4"/>
  <c r="U81" i="4"/>
  <c r="T81" i="4"/>
  <c r="R81" i="4"/>
  <c r="Q81" i="4"/>
  <c r="P81" i="4"/>
  <c r="O81" i="4"/>
  <c r="S81" i="4" s="1"/>
  <c r="M81" i="4"/>
  <c r="Y80" i="4"/>
  <c r="W80" i="4"/>
  <c r="V80" i="4"/>
  <c r="U80" i="4"/>
  <c r="R80" i="4"/>
  <c r="Q80" i="4"/>
  <c r="P80" i="4"/>
  <c r="O80" i="4"/>
  <c r="T80" i="4" s="1"/>
  <c r="M80" i="4"/>
  <c r="Y79" i="4"/>
  <c r="W79" i="4"/>
  <c r="V79" i="4"/>
  <c r="U79" i="4"/>
  <c r="T79" i="4"/>
  <c r="R79" i="4"/>
  <c r="Q79" i="4"/>
  <c r="P79" i="4"/>
  <c r="O79" i="4"/>
  <c r="S79" i="4" s="1"/>
  <c r="M79" i="4"/>
  <c r="Y78" i="4"/>
  <c r="W78" i="4"/>
  <c r="V78" i="4"/>
  <c r="U78" i="4"/>
  <c r="R78" i="4"/>
  <c r="Q78" i="4"/>
  <c r="P78" i="4"/>
  <c r="O78" i="4"/>
  <c r="S78" i="4" s="1"/>
  <c r="M78" i="4"/>
  <c r="Y77" i="4"/>
  <c r="W77" i="4"/>
  <c r="V77" i="4"/>
  <c r="U77" i="4"/>
  <c r="T77" i="4"/>
  <c r="R77" i="4"/>
  <c r="Q77" i="4"/>
  <c r="P77" i="4"/>
  <c r="O77" i="4"/>
  <c r="S77" i="4" s="1"/>
  <c r="M77" i="4"/>
  <c r="Y76" i="4"/>
  <c r="W76" i="4"/>
  <c r="V76" i="4"/>
  <c r="U76" i="4"/>
  <c r="R76" i="4"/>
  <c r="Q76" i="4"/>
  <c r="P76" i="4"/>
  <c r="O76" i="4"/>
  <c r="T76" i="4" s="1"/>
  <c r="M76" i="4"/>
  <c r="Y75" i="4"/>
  <c r="W75" i="4"/>
  <c r="V75" i="4"/>
  <c r="U75" i="4"/>
  <c r="T75" i="4"/>
  <c r="R75" i="4"/>
  <c r="Q75" i="4"/>
  <c r="P75" i="4"/>
  <c r="O75" i="4"/>
  <c r="S75" i="4" s="1"/>
  <c r="M75" i="4"/>
  <c r="Y74" i="4"/>
  <c r="W74" i="4"/>
  <c r="V74" i="4"/>
  <c r="U74" i="4"/>
  <c r="R74" i="4"/>
  <c r="Q74" i="4"/>
  <c r="P74" i="4"/>
  <c r="O74" i="4"/>
  <c r="S74" i="4" s="1"/>
  <c r="M74" i="4"/>
  <c r="Y73" i="4"/>
  <c r="W73" i="4"/>
  <c r="V73" i="4"/>
  <c r="U73" i="4"/>
  <c r="T73" i="4"/>
  <c r="R73" i="4"/>
  <c r="Q73" i="4"/>
  <c r="P73" i="4"/>
  <c r="O73" i="4"/>
  <c r="S73" i="4" s="1"/>
  <c r="M73" i="4"/>
  <c r="Y72" i="4"/>
  <c r="W72" i="4"/>
  <c r="V72" i="4"/>
  <c r="U72" i="4"/>
  <c r="R72" i="4"/>
  <c r="Q72" i="4"/>
  <c r="P72" i="4"/>
  <c r="O72" i="4"/>
  <c r="T72" i="4" s="1"/>
  <c r="M72" i="4"/>
  <c r="Y71" i="4"/>
  <c r="W71" i="4"/>
  <c r="V71" i="4"/>
  <c r="U71" i="4"/>
  <c r="T71" i="4"/>
  <c r="R71" i="4"/>
  <c r="Q71" i="4"/>
  <c r="P71" i="4"/>
  <c r="O71" i="4"/>
  <c r="S71" i="4" s="1"/>
  <c r="M71" i="4"/>
  <c r="Y70" i="4"/>
  <c r="W70" i="4"/>
  <c r="V70" i="4"/>
  <c r="U70" i="4"/>
  <c r="R70" i="4"/>
  <c r="Q70" i="4"/>
  <c r="P70" i="4"/>
  <c r="O70" i="4"/>
  <c r="S70" i="4" s="1"/>
  <c r="M70" i="4"/>
  <c r="Y69" i="4"/>
  <c r="W69" i="4"/>
  <c r="V69" i="4"/>
  <c r="U69" i="4"/>
  <c r="T69" i="4"/>
  <c r="R69" i="4"/>
  <c r="Q69" i="4"/>
  <c r="P69" i="4"/>
  <c r="O69" i="4"/>
  <c r="S69" i="4" s="1"/>
  <c r="M69" i="4"/>
  <c r="Y68" i="4"/>
  <c r="W68" i="4"/>
  <c r="V68" i="4"/>
  <c r="U68" i="4"/>
  <c r="R68" i="4"/>
  <c r="Q68" i="4"/>
  <c r="P68" i="4"/>
  <c r="O68" i="4"/>
  <c r="T68" i="4" s="1"/>
  <c r="M68" i="4"/>
  <c r="Y67" i="4"/>
  <c r="W67" i="4"/>
  <c r="V67" i="4"/>
  <c r="U67" i="4"/>
  <c r="T67" i="4"/>
  <c r="R67" i="4"/>
  <c r="Q67" i="4"/>
  <c r="P67" i="4"/>
  <c r="O67" i="4"/>
  <c r="S67" i="4" s="1"/>
  <c r="M67" i="4"/>
  <c r="Y66" i="4"/>
  <c r="W66" i="4"/>
  <c r="V66" i="4"/>
  <c r="U66" i="4"/>
  <c r="R66" i="4"/>
  <c r="Q66" i="4"/>
  <c r="P66" i="4"/>
  <c r="O66" i="4"/>
  <c r="S66" i="4" s="1"/>
  <c r="M66" i="4"/>
  <c r="Y65" i="4"/>
  <c r="W65" i="4"/>
  <c r="V65" i="4"/>
  <c r="U65" i="4"/>
  <c r="T65" i="4"/>
  <c r="R65" i="4"/>
  <c r="Q65" i="4"/>
  <c r="P65" i="4"/>
  <c r="O65" i="4"/>
  <c r="S65" i="4" s="1"/>
  <c r="M65" i="4"/>
  <c r="Y64" i="4"/>
  <c r="W64" i="4"/>
  <c r="V64" i="4"/>
  <c r="U64" i="4"/>
  <c r="R64" i="4"/>
  <c r="Q64" i="4"/>
  <c r="P64" i="4"/>
  <c r="O64" i="4"/>
  <c r="T64" i="4" s="1"/>
  <c r="M64" i="4"/>
  <c r="Y63" i="4"/>
  <c r="W63" i="4"/>
  <c r="V63" i="4"/>
  <c r="U63" i="4"/>
  <c r="T63" i="4"/>
  <c r="R63" i="4"/>
  <c r="Q63" i="4"/>
  <c r="P63" i="4"/>
  <c r="O63" i="4"/>
  <c r="S63" i="4" s="1"/>
  <c r="M63" i="4"/>
  <c r="Y62" i="4"/>
  <c r="W62" i="4"/>
  <c r="V62" i="4"/>
  <c r="U62" i="4"/>
  <c r="R62" i="4"/>
  <c r="Q62" i="4"/>
  <c r="P62" i="4"/>
  <c r="O62" i="4"/>
  <c r="S62" i="4" s="1"/>
  <c r="M62" i="4"/>
  <c r="Y61" i="4"/>
  <c r="W61" i="4"/>
  <c r="V61" i="4"/>
  <c r="U61" i="4"/>
  <c r="T61" i="4"/>
  <c r="R61" i="4"/>
  <c r="Q61" i="4"/>
  <c r="P61" i="4"/>
  <c r="O61" i="4"/>
  <c r="S61" i="4" s="1"/>
  <c r="M61" i="4"/>
  <c r="Y60" i="4"/>
  <c r="W60" i="4"/>
  <c r="V60" i="4"/>
  <c r="U60" i="4"/>
  <c r="R60" i="4"/>
  <c r="Q60" i="4"/>
  <c r="P60" i="4"/>
  <c r="O60" i="4"/>
  <c r="T60" i="4" s="1"/>
  <c r="M60" i="4"/>
  <c r="Y59" i="4"/>
  <c r="W59" i="4"/>
  <c r="V59" i="4"/>
  <c r="U59" i="4"/>
  <c r="T59" i="4"/>
  <c r="R59" i="4"/>
  <c r="Q59" i="4"/>
  <c r="P59" i="4"/>
  <c r="O59" i="4"/>
  <c r="S59" i="4" s="1"/>
  <c r="M59" i="4"/>
  <c r="Y58" i="4"/>
  <c r="W58" i="4"/>
  <c r="V58" i="4"/>
  <c r="U58" i="4"/>
  <c r="R58" i="4"/>
  <c r="Q58" i="4"/>
  <c r="P58" i="4"/>
  <c r="O58" i="4"/>
  <c r="T58" i="4" s="1"/>
  <c r="M58" i="4"/>
  <c r="Y57" i="4"/>
  <c r="W57" i="4"/>
  <c r="V57" i="4"/>
  <c r="U57" i="4"/>
  <c r="T57" i="4"/>
  <c r="R57" i="4"/>
  <c r="Q57" i="4"/>
  <c r="P57" i="4"/>
  <c r="O57" i="4"/>
  <c r="S57" i="4" s="1"/>
  <c r="M57" i="4"/>
  <c r="Y56" i="4"/>
  <c r="W56" i="4"/>
  <c r="V56" i="4"/>
  <c r="U56" i="4"/>
  <c r="R56" i="4"/>
  <c r="Q56" i="4"/>
  <c r="P56" i="4"/>
  <c r="O56" i="4"/>
  <c r="T56" i="4" s="1"/>
  <c r="M56" i="4"/>
  <c r="Y55" i="4"/>
  <c r="W55" i="4"/>
  <c r="V55" i="4"/>
  <c r="U55" i="4"/>
  <c r="T55" i="4"/>
  <c r="R55" i="4"/>
  <c r="Q55" i="4"/>
  <c r="P55" i="4"/>
  <c r="O55" i="4"/>
  <c r="S55" i="4" s="1"/>
  <c r="M55" i="4"/>
  <c r="Y54" i="4"/>
  <c r="W54" i="4"/>
  <c r="V54" i="4"/>
  <c r="U54" i="4"/>
  <c r="R54" i="4"/>
  <c r="Q54" i="4"/>
  <c r="P54" i="4"/>
  <c r="O54" i="4"/>
  <c r="S54" i="4" s="1"/>
  <c r="M54" i="4"/>
  <c r="Y53" i="4"/>
  <c r="W53" i="4"/>
  <c r="V53" i="4"/>
  <c r="U53" i="4"/>
  <c r="T53" i="4"/>
  <c r="R53" i="4"/>
  <c r="Q53" i="4"/>
  <c r="P53" i="4"/>
  <c r="O53" i="4"/>
  <c r="S53" i="4" s="1"/>
  <c r="M53" i="4"/>
  <c r="Y52" i="4"/>
  <c r="W52" i="4"/>
  <c r="V52" i="4"/>
  <c r="U52" i="4"/>
  <c r="R52" i="4"/>
  <c r="Q52" i="4"/>
  <c r="P52" i="4"/>
  <c r="O52" i="4"/>
  <c r="T52" i="4" s="1"/>
  <c r="M52" i="4"/>
  <c r="Y51" i="4"/>
  <c r="W51" i="4"/>
  <c r="V51" i="4"/>
  <c r="U51" i="4"/>
  <c r="T51" i="4"/>
  <c r="R51" i="4"/>
  <c r="Q51" i="4"/>
  <c r="P51" i="4"/>
  <c r="O51" i="4"/>
  <c r="S51" i="4" s="1"/>
  <c r="M51" i="4"/>
  <c r="Y50" i="4"/>
  <c r="W50" i="4"/>
  <c r="V50" i="4"/>
  <c r="U50" i="4"/>
  <c r="R50" i="4"/>
  <c r="Q50" i="4"/>
  <c r="P50" i="4"/>
  <c r="O50" i="4"/>
  <c r="T50" i="4" s="1"/>
  <c r="M50" i="4"/>
  <c r="Y49" i="4"/>
  <c r="W49" i="4"/>
  <c r="V49" i="4"/>
  <c r="U49" i="4"/>
  <c r="T49" i="4"/>
  <c r="R49" i="4"/>
  <c r="Q49" i="4"/>
  <c r="P49" i="4"/>
  <c r="O49" i="4"/>
  <c r="S49" i="4" s="1"/>
  <c r="M49" i="4"/>
  <c r="Y48" i="4"/>
  <c r="W48" i="4"/>
  <c r="V48" i="4"/>
  <c r="U48" i="4"/>
  <c r="R48" i="4"/>
  <c r="Q48" i="4"/>
  <c r="P48" i="4"/>
  <c r="O48" i="4"/>
  <c r="T48" i="4" s="1"/>
  <c r="M48" i="4"/>
  <c r="Y47" i="4"/>
  <c r="W47" i="4"/>
  <c r="V47" i="4"/>
  <c r="U47" i="4"/>
  <c r="T47" i="4"/>
  <c r="R47" i="4"/>
  <c r="Q47" i="4"/>
  <c r="P47" i="4"/>
  <c r="O47" i="4"/>
  <c r="S47" i="4" s="1"/>
  <c r="M47" i="4"/>
  <c r="Y46" i="4"/>
  <c r="W46" i="4"/>
  <c r="V46" i="4"/>
  <c r="U46" i="4"/>
  <c r="R46" i="4"/>
  <c r="Q46" i="4"/>
  <c r="P46" i="4"/>
  <c r="O46" i="4"/>
  <c r="S46" i="4" s="1"/>
  <c r="M46" i="4"/>
  <c r="Y45" i="4"/>
  <c r="W45" i="4"/>
  <c r="V45" i="4"/>
  <c r="U45" i="4"/>
  <c r="T45" i="4"/>
  <c r="R45" i="4"/>
  <c r="Q45" i="4"/>
  <c r="P45" i="4"/>
  <c r="O45" i="4"/>
  <c r="S45" i="4" s="1"/>
  <c r="M45" i="4"/>
  <c r="Y44" i="4"/>
  <c r="W44" i="4"/>
  <c r="V44" i="4"/>
  <c r="U44" i="4"/>
  <c r="R44" i="4"/>
  <c r="Q44" i="4"/>
  <c r="P44" i="4"/>
  <c r="O44" i="4"/>
  <c r="T44" i="4" s="1"/>
  <c r="M44" i="4"/>
  <c r="Y43" i="4"/>
  <c r="W43" i="4"/>
  <c r="V43" i="4"/>
  <c r="U43" i="4"/>
  <c r="T43" i="4"/>
  <c r="R43" i="4"/>
  <c r="Q43" i="4"/>
  <c r="P43" i="4"/>
  <c r="O43" i="4"/>
  <c r="S43" i="4" s="1"/>
  <c r="M43" i="4"/>
  <c r="Y42" i="4"/>
  <c r="W42" i="4"/>
  <c r="V42" i="4"/>
  <c r="U42" i="4"/>
  <c r="R42" i="4"/>
  <c r="Q42" i="4"/>
  <c r="P42" i="4"/>
  <c r="O42" i="4"/>
  <c r="T42" i="4" s="1"/>
  <c r="M42" i="4"/>
  <c r="Y41" i="4"/>
  <c r="W41" i="4"/>
  <c r="V41" i="4"/>
  <c r="U41" i="4"/>
  <c r="T41" i="4"/>
  <c r="R41" i="4"/>
  <c r="Q41" i="4"/>
  <c r="P41" i="4"/>
  <c r="O41" i="4"/>
  <c r="S41" i="4" s="1"/>
  <c r="M41" i="4"/>
  <c r="Y40" i="4"/>
  <c r="W40" i="4"/>
  <c r="V40" i="4"/>
  <c r="U40" i="4"/>
  <c r="R40" i="4"/>
  <c r="Q40" i="4"/>
  <c r="P40" i="4"/>
  <c r="O40" i="4"/>
  <c r="T40" i="4" s="1"/>
  <c r="M40" i="4"/>
  <c r="Y39" i="4"/>
  <c r="W39" i="4"/>
  <c r="V39" i="4"/>
  <c r="U39" i="4"/>
  <c r="T39" i="4"/>
  <c r="R39" i="4"/>
  <c r="Q39" i="4"/>
  <c r="P39" i="4"/>
  <c r="O39" i="4"/>
  <c r="S39" i="4" s="1"/>
  <c r="M39" i="4"/>
  <c r="Y38" i="4"/>
  <c r="W38" i="4"/>
  <c r="V38" i="4"/>
  <c r="U38" i="4"/>
  <c r="R38" i="4"/>
  <c r="Q38" i="4"/>
  <c r="P38" i="4"/>
  <c r="O38" i="4"/>
  <c r="S38" i="4" s="1"/>
  <c r="M38" i="4"/>
  <c r="Y37" i="4"/>
  <c r="W37" i="4"/>
  <c r="V37" i="4"/>
  <c r="U37" i="4"/>
  <c r="T37" i="4"/>
  <c r="R37" i="4"/>
  <c r="Q37" i="4"/>
  <c r="P37" i="4"/>
  <c r="O37" i="4"/>
  <c r="S37" i="4" s="1"/>
  <c r="M37" i="4"/>
  <c r="Y36" i="4"/>
  <c r="W36" i="4"/>
  <c r="V36" i="4"/>
  <c r="U36" i="4"/>
  <c r="R36" i="4"/>
  <c r="Q36" i="4"/>
  <c r="P36" i="4"/>
  <c r="O36" i="4"/>
  <c r="T36" i="4" s="1"/>
  <c r="M36" i="4"/>
  <c r="Y35" i="4"/>
  <c r="W35" i="4"/>
  <c r="V35" i="4"/>
  <c r="U35" i="4"/>
  <c r="T35" i="4"/>
  <c r="R35" i="4"/>
  <c r="Q35" i="4"/>
  <c r="P35" i="4"/>
  <c r="O35" i="4"/>
  <c r="S35" i="4" s="1"/>
  <c r="M35" i="4"/>
  <c r="Y34" i="4"/>
  <c r="W34" i="4"/>
  <c r="V34" i="4"/>
  <c r="U34" i="4"/>
  <c r="R34" i="4"/>
  <c r="Q34" i="4"/>
  <c r="P34" i="4"/>
  <c r="O34" i="4"/>
  <c r="T34" i="4" s="1"/>
  <c r="M34" i="4"/>
  <c r="Y33" i="4"/>
  <c r="W33" i="4"/>
  <c r="V33" i="4"/>
  <c r="U33" i="4"/>
  <c r="T33" i="4"/>
  <c r="R33" i="4"/>
  <c r="Q33" i="4"/>
  <c r="P33" i="4"/>
  <c r="O33" i="4"/>
  <c r="S33" i="4" s="1"/>
  <c r="M33" i="4"/>
  <c r="AC32" i="4"/>
  <c r="AD32" i="4" s="1"/>
  <c r="Y32" i="4"/>
  <c r="W32" i="4"/>
  <c r="V32" i="4"/>
  <c r="U32" i="4"/>
  <c r="R32" i="4"/>
  <c r="Q32" i="4"/>
  <c r="P32" i="4"/>
  <c r="O32" i="4"/>
  <c r="S32" i="4" s="1"/>
  <c r="M32" i="4"/>
  <c r="AC31" i="4"/>
  <c r="AD31" i="4" s="1"/>
  <c r="Y31" i="4"/>
  <c r="W31" i="4"/>
  <c r="V31" i="4"/>
  <c r="U31" i="4"/>
  <c r="T31" i="4"/>
  <c r="R31" i="4"/>
  <c r="Q31" i="4"/>
  <c r="P31" i="4"/>
  <c r="O31" i="4"/>
  <c r="S31" i="4" s="1"/>
  <c r="M31" i="4"/>
  <c r="AC30" i="4"/>
  <c r="AD30" i="4" s="1"/>
  <c r="Y30" i="4"/>
  <c r="W30" i="4"/>
  <c r="V30" i="4"/>
  <c r="U30" i="4"/>
  <c r="R30" i="4"/>
  <c r="Q30" i="4"/>
  <c r="P30" i="4"/>
  <c r="O30" i="4"/>
  <c r="T30" i="4" s="1"/>
  <c r="M30" i="4"/>
  <c r="AC29" i="4"/>
  <c r="AD29" i="4" s="1"/>
  <c r="Y29" i="4"/>
  <c r="W29" i="4"/>
  <c r="V29" i="4"/>
  <c r="U29" i="4"/>
  <c r="T29" i="4"/>
  <c r="R29" i="4"/>
  <c r="Q29" i="4"/>
  <c r="P29" i="4"/>
  <c r="O29" i="4"/>
  <c r="S29" i="4" s="1"/>
  <c r="M29" i="4"/>
  <c r="AC28" i="4"/>
  <c r="AD28" i="4" s="1"/>
  <c r="Y28" i="4"/>
  <c r="W28" i="4"/>
  <c r="V28" i="4"/>
  <c r="U28" i="4"/>
  <c r="R28" i="4"/>
  <c r="Q28" i="4"/>
  <c r="P28" i="4"/>
  <c r="O28" i="4"/>
  <c r="T28" i="4" s="1"/>
  <c r="M28" i="4"/>
  <c r="AC27" i="4"/>
  <c r="AD27" i="4" s="1"/>
  <c r="Y27" i="4"/>
  <c r="W27" i="4"/>
  <c r="V27" i="4"/>
  <c r="U27" i="4"/>
  <c r="T27" i="4"/>
  <c r="R27" i="4"/>
  <c r="Q27" i="4"/>
  <c r="P27" i="4"/>
  <c r="O27" i="4"/>
  <c r="S27" i="4" s="1"/>
  <c r="M27" i="4"/>
  <c r="AC26" i="4"/>
  <c r="AD26" i="4" s="1"/>
  <c r="Y26" i="4"/>
  <c r="W26" i="4"/>
  <c r="V26" i="4"/>
  <c r="U26" i="4"/>
  <c r="R26" i="4"/>
  <c r="Q26" i="4"/>
  <c r="P26" i="4"/>
  <c r="O26" i="4"/>
  <c r="T26" i="4" s="1"/>
  <c r="M26" i="4"/>
  <c r="AC25" i="4"/>
  <c r="AD25" i="4" s="1"/>
  <c r="Y25" i="4"/>
  <c r="W25" i="4"/>
  <c r="V25" i="4"/>
  <c r="U25" i="4"/>
  <c r="T25" i="4"/>
  <c r="R25" i="4"/>
  <c r="Q25" i="4"/>
  <c r="P25" i="4"/>
  <c r="O25" i="4"/>
  <c r="S25" i="4" s="1"/>
  <c r="M25" i="4"/>
  <c r="AC24" i="4"/>
  <c r="AD24" i="4" s="1"/>
  <c r="Y24" i="4"/>
  <c r="W24" i="4"/>
  <c r="V24" i="4"/>
  <c r="U24" i="4"/>
  <c r="R24" i="4"/>
  <c r="Q24" i="4"/>
  <c r="P24" i="4"/>
  <c r="O24" i="4"/>
  <c r="S24" i="4" s="1"/>
  <c r="M24" i="4"/>
  <c r="AC23" i="4"/>
  <c r="AD23" i="4" s="1"/>
  <c r="Y23" i="4"/>
  <c r="W23" i="4"/>
  <c r="V23" i="4"/>
  <c r="U23" i="4"/>
  <c r="T23" i="4"/>
  <c r="R23" i="4"/>
  <c r="Q23" i="4"/>
  <c r="P23" i="4"/>
  <c r="O23" i="4"/>
  <c r="S23" i="4" s="1"/>
  <c r="M23" i="4"/>
  <c r="AC22" i="4"/>
  <c r="AD22" i="4" s="1"/>
  <c r="Y22" i="4"/>
  <c r="W22" i="4"/>
  <c r="V22" i="4"/>
  <c r="U22" i="4"/>
  <c r="R22" i="4"/>
  <c r="Q22" i="4"/>
  <c r="P22" i="4"/>
  <c r="O22" i="4"/>
  <c r="T22" i="4" s="1"/>
  <c r="M22" i="4"/>
  <c r="AC21" i="4"/>
  <c r="AD21" i="4" s="1"/>
  <c r="Y21" i="4"/>
  <c r="W21" i="4"/>
  <c r="V21" i="4"/>
  <c r="U21" i="4"/>
  <c r="T21" i="4"/>
  <c r="R21" i="4"/>
  <c r="Q21" i="4"/>
  <c r="P21" i="4"/>
  <c r="O21" i="4"/>
  <c r="S21" i="4" s="1"/>
  <c r="M21" i="4"/>
  <c r="AC20" i="4"/>
  <c r="AD20" i="4" s="1"/>
  <c r="Y20" i="4"/>
  <c r="W20" i="4"/>
  <c r="V20" i="4"/>
  <c r="U20" i="4"/>
  <c r="R20" i="4"/>
  <c r="Q20" i="4"/>
  <c r="P20" i="4"/>
  <c r="O20" i="4"/>
  <c r="S20" i="4" s="1"/>
  <c r="M20" i="4"/>
  <c r="AC19" i="4"/>
  <c r="AD19" i="4" s="1"/>
  <c r="Y19" i="4"/>
  <c r="W19" i="4"/>
  <c r="V19" i="4"/>
  <c r="U19" i="4"/>
  <c r="T19" i="4"/>
  <c r="R19" i="4"/>
  <c r="Q19" i="4"/>
  <c r="P19" i="4"/>
  <c r="O19" i="4"/>
  <c r="S19" i="4" s="1"/>
  <c r="M19" i="4"/>
  <c r="AC18" i="4"/>
  <c r="AD18" i="4" s="1"/>
  <c r="Y18" i="4"/>
  <c r="W18" i="4"/>
  <c r="V18" i="4"/>
  <c r="U18" i="4"/>
  <c r="Q18" i="4"/>
  <c r="P18" i="4"/>
  <c r="O18" i="4"/>
  <c r="T18" i="4" s="1"/>
  <c r="M18" i="4"/>
  <c r="R18" i="4" s="1"/>
  <c r="AC17" i="4"/>
  <c r="AD17" i="4" s="1"/>
  <c r="Y17" i="4"/>
  <c r="W17" i="4"/>
  <c r="V17" i="4"/>
  <c r="U17" i="4"/>
  <c r="Q17" i="4"/>
  <c r="P17" i="4"/>
  <c r="O17" i="4"/>
  <c r="S17" i="4" s="1"/>
  <c r="M17" i="4"/>
  <c r="R17" i="4" s="1"/>
  <c r="AC16" i="4"/>
  <c r="AD16" i="4" s="1"/>
  <c r="Y16" i="4"/>
  <c r="W16" i="4"/>
  <c r="V16" i="4"/>
  <c r="U16" i="4"/>
  <c r="Q16" i="4"/>
  <c r="P16" i="4"/>
  <c r="O16" i="4"/>
  <c r="S16" i="4" s="1"/>
  <c r="M16" i="4"/>
  <c r="R16" i="4" s="1"/>
  <c r="AC15" i="4"/>
  <c r="AD15" i="4" s="1"/>
  <c r="Y15" i="4"/>
  <c r="W15" i="4"/>
  <c r="V15" i="4"/>
  <c r="U15" i="4"/>
  <c r="Q15" i="4"/>
  <c r="P15" i="4"/>
  <c r="M15" i="4"/>
  <c r="O15" i="4" s="1"/>
  <c r="AC14" i="4"/>
  <c r="AD14" i="4" s="1"/>
  <c r="Y14" i="4"/>
  <c r="W14" i="4"/>
  <c r="V14" i="4"/>
  <c r="U14" i="4"/>
  <c r="Q14" i="4"/>
  <c r="P14" i="4"/>
  <c r="O14" i="4"/>
  <c r="T14" i="4" s="1"/>
  <c r="M14" i="4"/>
  <c r="R14" i="4" s="1"/>
  <c r="AC13" i="4"/>
  <c r="AD13" i="4" s="1"/>
  <c r="Y13" i="4"/>
  <c r="W13" i="4"/>
  <c r="V13" i="4"/>
  <c r="U13" i="4"/>
  <c r="Q13" i="4"/>
  <c r="P13" i="4"/>
  <c r="O13" i="4"/>
  <c r="S13" i="4" s="1"/>
  <c r="M13" i="4"/>
  <c r="R13" i="4" s="1"/>
  <c r="AC12" i="4"/>
  <c r="AD12" i="4" s="1"/>
  <c r="Y12" i="4"/>
  <c r="W12" i="4"/>
  <c r="V12" i="4"/>
  <c r="U12" i="4"/>
  <c r="Q12" i="4"/>
  <c r="P12" i="4"/>
  <c r="M12" i="4"/>
  <c r="O12" i="4" s="1"/>
  <c r="S12" i="4" s="1"/>
  <c r="AC11" i="4"/>
  <c r="AD11" i="4" s="1"/>
  <c r="Y11" i="4"/>
  <c r="W11" i="4"/>
  <c r="V11" i="4"/>
  <c r="U11" i="4"/>
  <c r="Q11" i="4"/>
  <c r="P11" i="4"/>
  <c r="M11" i="4"/>
  <c r="R11" i="4" s="1"/>
  <c r="AC10" i="4"/>
  <c r="AD10" i="4" s="1"/>
  <c r="AC9" i="4"/>
  <c r="AD9" i="4" s="1"/>
  <c r="E8" i="4"/>
  <c r="G7" i="4"/>
  <c r="E7" i="4"/>
  <c r="O12" i="1"/>
  <c r="T12" i="1" s="1"/>
  <c r="P12" i="1"/>
  <c r="Q12" i="1"/>
  <c r="R12" i="1"/>
  <c r="S12" i="1"/>
  <c r="U12" i="1"/>
  <c r="V12" i="1"/>
  <c r="W12" i="1"/>
  <c r="O13" i="1"/>
  <c r="T13" i="1" s="1"/>
  <c r="P13" i="1"/>
  <c r="Q13" i="1"/>
  <c r="R13" i="1"/>
  <c r="S13" i="1"/>
  <c r="U13" i="1"/>
  <c r="V13" i="1"/>
  <c r="W13" i="1"/>
  <c r="O14" i="1"/>
  <c r="T14" i="1" s="1"/>
  <c r="P14" i="1"/>
  <c r="Q14" i="1"/>
  <c r="R14" i="1"/>
  <c r="S14" i="1"/>
  <c r="U14" i="1"/>
  <c r="V14" i="1"/>
  <c r="W14" i="1"/>
  <c r="O15" i="1"/>
  <c r="P15" i="1"/>
  <c r="Q15" i="1"/>
  <c r="R15" i="1"/>
  <c r="S15" i="1"/>
  <c r="T15" i="1"/>
  <c r="U15" i="1"/>
  <c r="V15" i="1"/>
  <c r="W15" i="1"/>
  <c r="O16" i="1"/>
  <c r="T16" i="1" s="1"/>
  <c r="P16" i="1"/>
  <c r="Q16" i="1"/>
  <c r="R16" i="1"/>
  <c r="S16" i="1"/>
  <c r="U16" i="1"/>
  <c r="V16" i="1"/>
  <c r="W16" i="1"/>
  <c r="O17" i="1"/>
  <c r="P17" i="1"/>
  <c r="Q17" i="1"/>
  <c r="R17" i="1"/>
  <c r="S17" i="1"/>
  <c r="T17" i="1"/>
  <c r="U17" i="1"/>
  <c r="V17" i="1"/>
  <c r="W17" i="1"/>
  <c r="O18" i="1"/>
  <c r="T18" i="1" s="1"/>
  <c r="P18" i="1"/>
  <c r="Q18" i="1"/>
  <c r="R18" i="1"/>
  <c r="S18" i="1"/>
  <c r="U18" i="1"/>
  <c r="V18" i="1"/>
  <c r="W18" i="1"/>
  <c r="O19" i="1"/>
  <c r="P19" i="1"/>
  <c r="Q19" i="1"/>
  <c r="R19" i="1"/>
  <c r="S19" i="1"/>
  <c r="T19" i="1"/>
  <c r="U19" i="1"/>
  <c r="V19" i="1"/>
  <c r="W19" i="1"/>
  <c r="O20" i="1"/>
  <c r="T20" i="1" s="1"/>
  <c r="P20" i="1"/>
  <c r="Q20" i="1"/>
  <c r="R20" i="1"/>
  <c r="S20" i="1"/>
  <c r="U20" i="1"/>
  <c r="V20" i="1"/>
  <c r="W20" i="1"/>
  <c r="O21" i="1"/>
  <c r="P21" i="1"/>
  <c r="Q21" i="1"/>
  <c r="R21" i="1"/>
  <c r="S21" i="1"/>
  <c r="T21" i="1"/>
  <c r="U21" i="1"/>
  <c r="V21" i="1"/>
  <c r="W21" i="1"/>
  <c r="O22" i="1"/>
  <c r="T22" i="1" s="1"/>
  <c r="P22" i="1"/>
  <c r="Q22" i="1"/>
  <c r="R22" i="1"/>
  <c r="S22" i="1"/>
  <c r="U22" i="1"/>
  <c r="V22" i="1"/>
  <c r="W22" i="1"/>
  <c r="O23" i="1"/>
  <c r="P23" i="1"/>
  <c r="Q23" i="1"/>
  <c r="R23" i="1"/>
  <c r="S23" i="1"/>
  <c r="T23" i="1"/>
  <c r="U23" i="1"/>
  <c r="V23" i="1"/>
  <c r="W23" i="1"/>
  <c r="O24" i="1"/>
  <c r="P24" i="1"/>
  <c r="Q24" i="1"/>
  <c r="R24" i="1"/>
  <c r="S24" i="1"/>
  <c r="T24" i="1"/>
  <c r="U24" i="1"/>
  <c r="V24" i="1"/>
  <c r="W24" i="1"/>
  <c r="O25" i="1"/>
  <c r="P25" i="1"/>
  <c r="Q25" i="1"/>
  <c r="R25" i="1"/>
  <c r="S25" i="1"/>
  <c r="T25" i="1"/>
  <c r="U25" i="1"/>
  <c r="V25" i="1"/>
  <c r="W25" i="1"/>
  <c r="O26" i="1"/>
  <c r="P26" i="1"/>
  <c r="Q26" i="1"/>
  <c r="R26" i="1"/>
  <c r="S26" i="1"/>
  <c r="T26" i="1"/>
  <c r="U26" i="1"/>
  <c r="V26" i="1"/>
  <c r="W26" i="1"/>
  <c r="O27" i="1"/>
  <c r="P27" i="1"/>
  <c r="Q27" i="1"/>
  <c r="R27" i="1"/>
  <c r="S27" i="1"/>
  <c r="T27" i="1"/>
  <c r="U27" i="1"/>
  <c r="V27" i="1"/>
  <c r="W27" i="1"/>
  <c r="O28" i="1"/>
  <c r="P28" i="1"/>
  <c r="Q28" i="1"/>
  <c r="R28" i="1"/>
  <c r="S28" i="1"/>
  <c r="T28" i="1"/>
  <c r="U28" i="1"/>
  <c r="V28" i="1"/>
  <c r="W28" i="1"/>
  <c r="O29" i="1"/>
  <c r="P29" i="1"/>
  <c r="Q29" i="1"/>
  <c r="R29" i="1"/>
  <c r="S29" i="1"/>
  <c r="T29" i="1"/>
  <c r="U29" i="1"/>
  <c r="V29" i="1"/>
  <c r="W29" i="1"/>
  <c r="O30" i="1"/>
  <c r="P30" i="1"/>
  <c r="Q30" i="1"/>
  <c r="R30" i="1"/>
  <c r="S30" i="1"/>
  <c r="T30" i="1"/>
  <c r="U30" i="1"/>
  <c r="V30" i="1"/>
  <c r="W30" i="1"/>
  <c r="O31" i="1"/>
  <c r="P31" i="1"/>
  <c r="Q31" i="1"/>
  <c r="R31" i="1"/>
  <c r="S31" i="1"/>
  <c r="T31" i="1"/>
  <c r="U31" i="1"/>
  <c r="V31" i="1"/>
  <c r="W31" i="1"/>
  <c r="O32" i="1"/>
  <c r="P32" i="1"/>
  <c r="Q32" i="1"/>
  <c r="R32" i="1"/>
  <c r="S32" i="1"/>
  <c r="T32" i="1"/>
  <c r="U32" i="1"/>
  <c r="V32" i="1"/>
  <c r="W32" i="1"/>
  <c r="O33" i="1"/>
  <c r="P33" i="1"/>
  <c r="Q33" i="1"/>
  <c r="R33" i="1"/>
  <c r="S33" i="1"/>
  <c r="T33" i="1"/>
  <c r="U33" i="1"/>
  <c r="V33" i="1"/>
  <c r="W33" i="1"/>
  <c r="O34" i="1"/>
  <c r="P34" i="1"/>
  <c r="Q34" i="1"/>
  <c r="R34" i="1"/>
  <c r="S34" i="1"/>
  <c r="T34" i="1"/>
  <c r="U34" i="1"/>
  <c r="V34" i="1"/>
  <c r="W34" i="1"/>
  <c r="O35" i="1"/>
  <c r="P35" i="1"/>
  <c r="Q35" i="1"/>
  <c r="R35" i="1"/>
  <c r="S35" i="1"/>
  <c r="T35" i="1"/>
  <c r="U35" i="1"/>
  <c r="V35" i="1"/>
  <c r="W35" i="1"/>
  <c r="O36" i="1"/>
  <c r="P36" i="1"/>
  <c r="Q36" i="1"/>
  <c r="R36" i="1"/>
  <c r="S36" i="1"/>
  <c r="T36" i="1"/>
  <c r="U36" i="1"/>
  <c r="V36" i="1"/>
  <c r="W36" i="1"/>
  <c r="O37" i="1"/>
  <c r="P37" i="1"/>
  <c r="Q37" i="1"/>
  <c r="R37" i="1"/>
  <c r="S37" i="1"/>
  <c r="T37" i="1"/>
  <c r="U37" i="1"/>
  <c r="V37" i="1"/>
  <c r="W37" i="1"/>
  <c r="O38" i="1"/>
  <c r="P38" i="1"/>
  <c r="Q38" i="1"/>
  <c r="R38" i="1"/>
  <c r="S38" i="1"/>
  <c r="T38" i="1"/>
  <c r="U38" i="1"/>
  <c r="V38" i="1"/>
  <c r="W38" i="1"/>
  <c r="O39" i="1"/>
  <c r="P39" i="1"/>
  <c r="Q39" i="1"/>
  <c r="R39" i="1"/>
  <c r="S39" i="1"/>
  <c r="T39" i="1"/>
  <c r="U39" i="1"/>
  <c r="V39" i="1"/>
  <c r="W39" i="1"/>
  <c r="O40" i="1"/>
  <c r="P40" i="1"/>
  <c r="Q40" i="1"/>
  <c r="R40" i="1"/>
  <c r="S40" i="1"/>
  <c r="T40" i="1"/>
  <c r="U40" i="1"/>
  <c r="V40" i="1"/>
  <c r="W40" i="1"/>
  <c r="O41" i="1"/>
  <c r="T41" i="1" s="1"/>
  <c r="P41" i="1"/>
  <c r="Q41" i="1"/>
  <c r="R41" i="1"/>
  <c r="S41" i="1"/>
  <c r="U41" i="1"/>
  <c r="V41" i="1"/>
  <c r="W41" i="1"/>
  <c r="O42" i="1"/>
  <c r="T42" i="1" s="1"/>
  <c r="P42" i="1"/>
  <c r="Q42" i="1"/>
  <c r="R42" i="1"/>
  <c r="S42" i="1"/>
  <c r="U42" i="1"/>
  <c r="V42" i="1"/>
  <c r="W42" i="1"/>
  <c r="O43" i="1"/>
  <c r="P43" i="1"/>
  <c r="Q43" i="1"/>
  <c r="R43" i="1"/>
  <c r="S43" i="1"/>
  <c r="T43" i="1"/>
  <c r="U43" i="1"/>
  <c r="V43" i="1"/>
  <c r="W43" i="1"/>
  <c r="O44" i="1"/>
  <c r="P44" i="1"/>
  <c r="Q44" i="1"/>
  <c r="R44" i="1"/>
  <c r="S44" i="1"/>
  <c r="T44" i="1"/>
  <c r="U44" i="1"/>
  <c r="V44" i="1"/>
  <c r="W44" i="1"/>
  <c r="O45" i="1"/>
  <c r="P45" i="1"/>
  <c r="Q45" i="1"/>
  <c r="R45" i="1"/>
  <c r="S45" i="1"/>
  <c r="T45" i="1"/>
  <c r="U45" i="1"/>
  <c r="V45" i="1"/>
  <c r="W45" i="1"/>
  <c r="O46" i="1"/>
  <c r="P46" i="1"/>
  <c r="Q46" i="1"/>
  <c r="R46" i="1"/>
  <c r="S46" i="1"/>
  <c r="T46" i="1"/>
  <c r="U46" i="1"/>
  <c r="V46" i="1"/>
  <c r="W46" i="1"/>
  <c r="O47" i="1"/>
  <c r="P47" i="1"/>
  <c r="Q47" i="1"/>
  <c r="R47" i="1"/>
  <c r="S47" i="1"/>
  <c r="T47" i="1"/>
  <c r="U47" i="1"/>
  <c r="V47" i="1"/>
  <c r="W47" i="1"/>
  <c r="O48" i="1"/>
  <c r="P48" i="1"/>
  <c r="Q48" i="1"/>
  <c r="R48" i="1"/>
  <c r="S48" i="1"/>
  <c r="T48" i="1"/>
  <c r="U48" i="1"/>
  <c r="V48" i="1"/>
  <c r="W48" i="1"/>
  <c r="O49" i="1"/>
  <c r="P49" i="1"/>
  <c r="Q49" i="1"/>
  <c r="R49" i="1"/>
  <c r="S49" i="1"/>
  <c r="T49" i="1"/>
  <c r="U49" i="1"/>
  <c r="V49" i="1"/>
  <c r="W49" i="1"/>
  <c r="O50" i="1"/>
  <c r="P50" i="1"/>
  <c r="Q50" i="1"/>
  <c r="R50" i="1"/>
  <c r="S50" i="1"/>
  <c r="T50" i="1"/>
  <c r="U50" i="1"/>
  <c r="V50" i="1"/>
  <c r="W50" i="1"/>
  <c r="O51" i="1"/>
  <c r="P51" i="1"/>
  <c r="Q51" i="1"/>
  <c r="R51" i="1"/>
  <c r="S51" i="1"/>
  <c r="T51" i="1"/>
  <c r="U51" i="1"/>
  <c r="V51" i="1"/>
  <c r="W51" i="1"/>
  <c r="O52" i="1"/>
  <c r="P52" i="1"/>
  <c r="Q52" i="1"/>
  <c r="R52" i="1"/>
  <c r="S52" i="1"/>
  <c r="T52" i="1"/>
  <c r="U52" i="1"/>
  <c r="V52" i="1"/>
  <c r="W52" i="1"/>
  <c r="O53" i="1"/>
  <c r="P53" i="1"/>
  <c r="Q53" i="1"/>
  <c r="R53" i="1"/>
  <c r="S53" i="1"/>
  <c r="T53" i="1"/>
  <c r="U53" i="1"/>
  <c r="V53" i="1"/>
  <c r="W53" i="1"/>
  <c r="O54" i="1"/>
  <c r="P54" i="1"/>
  <c r="Q54" i="1"/>
  <c r="R54" i="1"/>
  <c r="S54" i="1"/>
  <c r="T54" i="1"/>
  <c r="U54" i="1"/>
  <c r="V54" i="1"/>
  <c r="W54" i="1"/>
  <c r="O55" i="1"/>
  <c r="P55" i="1"/>
  <c r="Q55" i="1"/>
  <c r="R55" i="1"/>
  <c r="S55" i="1"/>
  <c r="T55" i="1"/>
  <c r="U55" i="1"/>
  <c r="V55" i="1"/>
  <c r="W55" i="1"/>
  <c r="O56" i="1"/>
  <c r="P56" i="1"/>
  <c r="Q56" i="1"/>
  <c r="R56" i="1"/>
  <c r="S56" i="1"/>
  <c r="T56" i="1"/>
  <c r="U56" i="1"/>
  <c r="V56" i="1"/>
  <c r="W56" i="1"/>
  <c r="O57" i="1"/>
  <c r="P57" i="1"/>
  <c r="Q57" i="1"/>
  <c r="R57" i="1"/>
  <c r="S57" i="1"/>
  <c r="T57" i="1"/>
  <c r="U57" i="1"/>
  <c r="V57" i="1"/>
  <c r="W57" i="1"/>
  <c r="O58" i="1"/>
  <c r="P58" i="1"/>
  <c r="Q58" i="1"/>
  <c r="R58" i="1"/>
  <c r="S58" i="1"/>
  <c r="T58" i="1"/>
  <c r="U58" i="1"/>
  <c r="V58" i="1"/>
  <c r="W58" i="1"/>
  <c r="O59" i="1"/>
  <c r="P59" i="1"/>
  <c r="Q59" i="1"/>
  <c r="R59" i="1"/>
  <c r="S59" i="1"/>
  <c r="T59" i="1"/>
  <c r="U59" i="1"/>
  <c r="V59" i="1"/>
  <c r="W59" i="1"/>
  <c r="O60" i="1"/>
  <c r="T60" i="1" s="1"/>
  <c r="P60" i="1"/>
  <c r="Q60" i="1"/>
  <c r="R60" i="1"/>
  <c r="S60" i="1"/>
  <c r="U60" i="1"/>
  <c r="V60" i="1"/>
  <c r="W60" i="1"/>
  <c r="O61" i="1"/>
  <c r="P61" i="1"/>
  <c r="Q61" i="1"/>
  <c r="R61" i="1"/>
  <c r="S61" i="1"/>
  <c r="T61" i="1"/>
  <c r="U61" i="1"/>
  <c r="V61" i="1"/>
  <c r="W61" i="1"/>
  <c r="O62" i="1"/>
  <c r="T62" i="1" s="1"/>
  <c r="P62" i="1"/>
  <c r="Q62" i="1"/>
  <c r="R62" i="1"/>
  <c r="S62" i="1"/>
  <c r="U62" i="1"/>
  <c r="V62" i="1"/>
  <c r="W62" i="1"/>
  <c r="O63" i="1"/>
  <c r="P63" i="1"/>
  <c r="Q63" i="1"/>
  <c r="R63" i="1"/>
  <c r="S63" i="1"/>
  <c r="T63" i="1"/>
  <c r="U63" i="1"/>
  <c r="V63" i="1"/>
  <c r="W63" i="1"/>
  <c r="O64" i="1"/>
  <c r="T64" i="1" s="1"/>
  <c r="P64" i="1"/>
  <c r="Q64" i="1"/>
  <c r="R64" i="1"/>
  <c r="S64" i="1"/>
  <c r="U64" i="1"/>
  <c r="V64" i="1"/>
  <c r="W64" i="1"/>
  <c r="O65" i="1"/>
  <c r="P65" i="1"/>
  <c r="Q65" i="1"/>
  <c r="R65" i="1"/>
  <c r="S65" i="1"/>
  <c r="T65" i="1"/>
  <c r="U65" i="1"/>
  <c r="V65" i="1"/>
  <c r="W65" i="1"/>
  <c r="O66" i="1"/>
  <c r="T66" i="1" s="1"/>
  <c r="P66" i="1"/>
  <c r="Q66" i="1"/>
  <c r="R66" i="1"/>
  <c r="S66" i="1"/>
  <c r="U66" i="1"/>
  <c r="V66" i="1"/>
  <c r="W66" i="1"/>
  <c r="O67" i="1"/>
  <c r="T67" i="1" s="1"/>
  <c r="P67" i="1"/>
  <c r="Q67" i="1"/>
  <c r="R67" i="1"/>
  <c r="S67" i="1"/>
  <c r="U67" i="1"/>
  <c r="V67" i="1"/>
  <c r="W67" i="1"/>
  <c r="O68" i="1"/>
  <c r="T68" i="1" s="1"/>
  <c r="P68" i="1"/>
  <c r="Q68" i="1"/>
  <c r="R68" i="1"/>
  <c r="S68" i="1"/>
  <c r="U68" i="1"/>
  <c r="V68" i="1"/>
  <c r="W68" i="1"/>
  <c r="O69" i="1"/>
  <c r="T69" i="1" s="1"/>
  <c r="P69" i="1"/>
  <c r="Q69" i="1"/>
  <c r="R69" i="1"/>
  <c r="S69" i="1"/>
  <c r="U69" i="1"/>
  <c r="V69" i="1"/>
  <c r="W69" i="1"/>
  <c r="O70" i="1"/>
  <c r="T70" i="1" s="1"/>
  <c r="P70" i="1"/>
  <c r="Q70" i="1"/>
  <c r="R70" i="1"/>
  <c r="S70" i="1"/>
  <c r="U70" i="1"/>
  <c r="V70" i="1"/>
  <c r="W70" i="1"/>
  <c r="O71" i="1"/>
  <c r="P71" i="1"/>
  <c r="Q71" i="1"/>
  <c r="R71" i="1"/>
  <c r="S71" i="1"/>
  <c r="T71" i="1"/>
  <c r="U71" i="1"/>
  <c r="V71" i="1"/>
  <c r="W71" i="1"/>
  <c r="O72" i="1"/>
  <c r="T72" i="1" s="1"/>
  <c r="P72" i="1"/>
  <c r="Q72" i="1"/>
  <c r="R72" i="1"/>
  <c r="S72" i="1"/>
  <c r="U72" i="1"/>
  <c r="V72" i="1"/>
  <c r="W72" i="1"/>
  <c r="O73" i="1"/>
  <c r="P73" i="1"/>
  <c r="Q73" i="1"/>
  <c r="R73" i="1"/>
  <c r="S73" i="1"/>
  <c r="T73" i="1"/>
  <c r="U73" i="1"/>
  <c r="V73" i="1"/>
  <c r="W73" i="1"/>
  <c r="O74" i="1"/>
  <c r="T74" i="1" s="1"/>
  <c r="P74" i="1"/>
  <c r="Q74" i="1"/>
  <c r="R74" i="1"/>
  <c r="S74" i="1"/>
  <c r="U74" i="1"/>
  <c r="V74" i="1"/>
  <c r="W74" i="1"/>
  <c r="O75" i="1"/>
  <c r="T75" i="1" s="1"/>
  <c r="P75" i="1"/>
  <c r="Q75" i="1"/>
  <c r="R75" i="1"/>
  <c r="S75" i="1"/>
  <c r="U75" i="1"/>
  <c r="V75" i="1"/>
  <c r="W75" i="1"/>
  <c r="O76" i="1"/>
  <c r="T76" i="1" s="1"/>
  <c r="P76" i="1"/>
  <c r="Q76" i="1"/>
  <c r="R76" i="1"/>
  <c r="S76" i="1"/>
  <c r="U76" i="1"/>
  <c r="V76" i="1"/>
  <c r="W76" i="1"/>
  <c r="O77" i="1"/>
  <c r="T77" i="1" s="1"/>
  <c r="P77" i="1"/>
  <c r="Q77" i="1"/>
  <c r="R77" i="1"/>
  <c r="S77" i="1"/>
  <c r="U77" i="1"/>
  <c r="V77" i="1"/>
  <c r="W77" i="1"/>
  <c r="O78" i="1"/>
  <c r="T78" i="1" s="1"/>
  <c r="P78" i="1"/>
  <c r="Q78" i="1"/>
  <c r="R78" i="1"/>
  <c r="S78" i="1"/>
  <c r="U78" i="1"/>
  <c r="V78" i="1"/>
  <c r="W78" i="1"/>
  <c r="O79" i="1"/>
  <c r="P79" i="1"/>
  <c r="Q79" i="1"/>
  <c r="R79" i="1"/>
  <c r="S79" i="1"/>
  <c r="T79" i="1"/>
  <c r="U79" i="1"/>
  <c r="V79" i="1"/>
  <c r="W79" i="1"/>
  <c r="O80" i="1"/>
  <c r="T80" i="1" s="1"/>
  <c r="P80" i="1"/>
  <c r="Q80" i="1"/>
  <c r="R80" i="1"/>
  <c r="S80" i="1"/>
  <c r="U80" i="1"/>
  <c r="V80" i="1"/>
  <c r="W80" i="1"/>
  <c r="O81" i="1"/>
  <c r="P81" i="1"/>
  <c r="Q81" i="1"/>
  <c r="R81" i="1"/>
  <c r="S81" i="1"/>
  <c r="T81" i="1"/>
  <c r="U81" i="1"/>
  <c r="V81" i="1"/>
  <c r="W81" i="1"/>
  <c r="O82" i="1"/>
  <c r="T82" i="1" s="1"/>
  <c r="P82" i="1"/>
  <c r="Q82" i="1"/>
  <c r="R82" i="1"/>
  <c r="S82" i="1"/>
  <c r="U82" i="1"/>
  <c r="V82" i="1"/>
  <c r="W82" i="1"/>
  <c r="O83" i="1"/>
  <c r="T83" i="1" s="1"/>
  <c r="P83" i="1"/>
  <c r="Q83" i="1"/>
  <c r="R83" i="1"/>
  <c r="S83" i="1"/>
  <c r="U83" i="1"/>
  <c r="V83" i="1"/>
  <c r="W83" i="1"/>
  <c r="O84" i="1"/>
  <c r="T84" i="1" s="1"/>
  <c r="P84" i="1"/>
  <c r="Q84" i="1"/>
  <c r="R84" i="1"/>
  <c r="S84" i="1"/>
  <c r="U84" i="1"/>
  <c r="V84" i="1"/>
  <c r="W84" i="1"/>
  <c r="O85" i="1"/>
  <c r="T85" i="1" s="1"/>
  <c r="P85" i="1"/>
  <c r="Q85" i="1"/>
  <c r="R85" i="1"/>
  <c r="S85" i="1"/>
  <c r="U85" i="1"/>
  <c r="V85" i="1"/>
  <c r="W85" i="1"/>
  <c r="O86" i="1"/>
  <c r="T86" i="1" s="1"/>
  <c r="P86" i="1"/>
  <c r="Q86" i="1"/>
  <c r="R86" i="1"/>
  <c r="S86" i="1"/>
  <c r="U86" i="1"/>
  <c r="V86" i="1"/>
  <c r="W86" i="1"/>
  <c r="O87" i="1"/>
  <c r="P87" i="1"/>
  <c r="Q87" i="1"/>
  <c r="R87" i="1"/>
  <c r="S87" i="1"/>
  <c r="T87" i="1"/>
  <c r="U87" i="1"/>
  <c r="V87" i="1"/>
  <c r="W87" i="1"/>
  <c r="O88" i="1"/>
  <c r="T88" i="1" s="1"/>
  <c r="P88" i="1"/>
  <c r="Q88" i="1"/>
  <c r="R88" i="1"/>
  <c r="S88" i="1"/>
  <c r="U88" i="1"/>
  <c r="V88" i="1"/>
  <c r="W88" i="1"/>
  <c r="O89" i="1"/>
  <c r="P89" i="1"/>
  <c r="Q89" i="1"/>
  <c r="R89" i="1"/>
  <c r="S89" i="1"/>
  <c r="T89" i="1"/>
  <c r="U89" i="1"/>
  <c r="V89" i="1"/>
  <c r="W89" i="1"/>
  <c r="O90" i="1"/>
  <c r="T90" i="1" s="1"/>
  <c r="P90" i="1"/>
  <c r="Q90" i="1"/>
  <c r="R90" i="1"/>
  <c r="S90" i="1"/>
  <c r="U90" i="1"/>
  <c r="V90" i="1"/>
  <c r="W90" i="1"/>
  <c r="O91" i="1"/>
  <c r="T91" i="1" s="1"/>
  <c r="P91" i="1"/>
  <c r="Q91" i="1"/>
  <c r="R91" i="1"/>
  <c r="S91" i="1"/>
  <c r="U91" i="1"/>
  <c r="V91" i="1"/>
  <c r="W91" i="1"/>
  <c r="O92" i="1"/>
  <c r="T92" i="1" s="1"/>
  <c r="P92" i="1"/>
  <c r="Q92" i="1"/>
  <c r="R92" i="1"/>
  <c r="S92" i="1"/>
  <c r="U92" i="1"/>
  <c r="V92" i="1"/>
  <c r="W92" i="1"/>
  <c r="O93" i="1"/>
  <c r="T93" i="1" s="1"/>
  <c r="P93" i="1"/>
  <c r="Q93" i="1"/>
  <c r="R93" i="1"/>
  <c r="S93" i="1"/>
  <c r="U93" i="1"/>
  <c r="V93" i="1"/>
  <c r="W93" i="1"/>
  <c r="O94" i="1"/>
  <c r="T94" i="1" s="1"/>
  <c r="P94" i="1"/>
  <c r="Q94" i="1"/>
  <c r="R94" i="1"/>
  <c r="S94" i="1"/>
  <c r="U94" i="1"/>
  <c r="V94" i="1"/>
  <c r="W94" i="1"/>
  <c r="O95" i="1"/>
  <c r="P95" i="1"/>
  <c r="Q95" i="1"/>
  <c r="R95" i="1"/>
  <c r="S95" i="1"/>
  <c r="T95" i="1"/>
  <c r="U95" i="1"/>
  <c r="V95" i="1"/>
  <c r="W95" i="1"/>
  <c r="O96" i="1"/>
  <c r="T96" i="1" s="1"/>
  <c r="P96" i="1"/>
  <c r="Q96" i="1"/>
  <c r="R96" i="1"/>
  <c r="S96" i="1"/>
  <c r="U96" i="1"/>
  <c r="V96" i="1"/>
  <c r="W96" i="1"/>
  <c r="O97" i="1"/>
  <c r="P97" i="1"/>
  <c r="Q97" i="1"/>
  <c r="R97" i="1"/>
  <c r="S97" i="1"/>
  <c r="T97" i="1"/>
  <c r="U97" i="1"/>
  <c r="V97" i="1"/>
  <c r="W97" i="1"/>
  <c r="O98" i="1"/>
  <c r="T98" i="1" s="1"/>
  <c r="P98" i="1"/>
  <c r="Q98" i="1"/>
  <c r="R98" i="1"/>
  <c r="S98" i="1"/>
  <c r="U98" i="1"/>
  <c r="V98" i="1"/>
  <c r="W98" i="1"/>
  <c r="O99" i="1"/>
  <c r="T99" i="1" s="1"/>
  <c r="P99" i="1"/>
  <c r="Q99" i="1"/>
  <c r="R99" i="1"/>
  <c r="S99" i="1"/>
  <c r="U99" i="1"/>
  <c r="V99" i="1"/>
  <c r="W99" i="1"/>
  <c r="O100" i="1"/>
  <c r="T100" i="1" s="1"/>
  <c r="P100" i="1"/>
  <c r="Q100" i="1"/>
  <c r="R100" i="1"/>
  <c r="S100" i="1"/>
  <c r="U100" i="1"/>
  <c r="V100" i="1"/>
  <c r="W100" i="1"/>
  <c r="U11" i="1"/>
  <c r="AC10" i="1"/>
  <c r="AD10" i="1" s="1"/>
  <c r="AC11" i="1"/>
  <c r="AD11" i="1" s="1"/>
  <c r="AC12" i="1"/>
  <c r="AD12" i="1" s="1"/>
  <c r="AC13" i="1"/>
  <c r="AD13" i="1" s="1"/>
  <c r="AC14" i="1"/>
  <c r="AD14" i="1" s="1"/>
  <c r="AC15" i="1"/>
  <c r="AD15" i="1" s="1"/>
  <c r="AC16" i="1"/>
  <c r="AD16" i="1" s="1"/>
  <c r="AC17" i="1"/>
  <c r="AD17" i="1" s="1"/>
  <c r="AC18" i="1"/>
  <c r="AD18" i="1" s="1"/>
  <c r="AC19" i="1"/>
  <c r="AD19" i="1" s="1"/>
  <c r="AC20" i="1"/>
  <c r="AD20" i="1" s="1"/>
  <c r="AC21" i="1"/>
  <c r="AD21" i="1" s="1"/>
  <c r="AC22" i="1"/>
  <c r="AD22" i="1" s="1"/>
  <c r="AC23" i="1"/>
  <c r="AD23" i="1" s="1"/>
  <c r="AC24" i="1"/>
  <c r="AD24" i="1" s="1"/>
  <c r="AC25" i="1"/>
  <c r="AD25" i="1" s="1"/>
  <c r="AC26" i="1"/>
  <c r="AD26" i="1" s="1"/>
  <c r="AC27" i="1"/>
  <c r="AD27" i="1" s="1"/>
  <c r="AC28" i="1"/>
  <c r="AD28" i="1" s="1"/>
  <c r="AC29" i="1"/>
  <c r="AD29" i="1" s="1"/>
  <c r="AC30" i="1"/>
  <c r="AD30" i="1" s="1"/>
  <c r="AC31" i="1"/>
  <c r="AD31" i="1" s="1"/>
  <c r="AC32" i="1"/>
  <c r="AD32" i="1" s="1"/>
  <c r="AC9" i="1"/>
  <c r="AD9" i="1" s="1"/>
  <c r="G7" i="1"/>
  <c r="E8" i="1"/>
  <c r="E7" i="1"/>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G1" i="3"/>
  <c r="T17" i="4" l="1"/>
  <c r="S15" i="4"/>
  <c r="T15" i="4"/>
  <c r="R15" i="4"/>
  <c r="T13" i="4"/>
  <c r="R12" i="4"/>
  <c r="O11" i="4"/>
  <c r="G8" i="4"/>
  <c r="I7" i="4" s="1"/>
  <c r="S28" i="4"/>
  <c r="S34" i="4"/>
  <c r="S42" i="4"/>
  <c r="S50" i="4"/>
  <c r="S58" i="4"/>
  <c r="S94" i="4"/>
  <c r="S98" i="4"/>
  <c r="T12" i="4"/>
  <c r="T16" i="4"/>
  <c r="T20" i="4"/>
  <c r="T24" i="4"/>
  <c r="T32" i="4"/>
  <c r="T38" i="4"/>
  <c r="T46" i="4"/>
  <c r="T54" i="4"/>
  <c r="T62" i="4"/>
  <c r="T66" i="4"/>
  <c r="T70" i="4"/>
  <c r="T74" i="4"/>
  <c r="T78" i="4"/>
  <c r="T82" i="4"/>
  <c r="T86" i="4"/>
  <c r="T90" i="4"/>
  <c r="S97" i="4"/>
  <c r="S14" i="4"/>
  <c r="S18" i="4"/>
  <c r="S22" i="4"/>
  <c r="S26" i="4"/>
  <c r="S30" i="4"/>
  <c r="S36" i="4"/>
  <c r="S40" i="4"/>
  <c r="S44" i="4"/>
  <c r="S48" i="4"/>
  <c r="S52" i="4"/>
  <c r="S56" i="4"/>
  <c r="S60" i="4"/>
  <c r="S64" i="4"/>
  <c r="S68" i="4"/>
  <c r="S72" i="4"/>
  <c r="S76" i="4"/>
  <c r="S80" i="4"/>
  <c r="S84" i="4"/>
  <c r="S88" i="4"/>
  <c r="S92" i="4"/>
  <c r="S96" i="4"/>
  <c r="S100" i="4"/>
  <c r="G8" i="1"/>
  <c r="S11" i="4" l="1"/>
  <c r="T11" i="4"/>
  <c r="G2" i="2" l="1"/>
  <c r="W11" i="1"/>
  <c r="V11" i="1"/>
  <c r="K2" i="2" l="1"/>
  <c r="K53" i="2"/>
  <c r="I53" i="2"/>
  <c r="H53" i="2"/>
  <c r="F53" i="2"/>
  <c r="E53" i="2"/>
  <c r="D53" i="2"/>
  <c r="C53" i="2"/>
  <c r="B53" i="2"/>
  <c r="A53" i="2"/>
  <c r="K52" i="2"/>
  <c r="I52" i="2"/>
  <c r="H52" i="2"/>
  <c r="F52" i="2"/>
  <c r="E52" i="2"/>
  <c r="D52" i="2"/>
  <c r="C52" i="2"/>
  <c r="B52" i="2"/>
  <c r="A52" i="2"/>
  <c r="H3" i="2"/>
  <c r="I2" i="2"/>
  <c r="K108" i="2"/>
  <c r="I108" i="2"/>
  <c r="H108" i="2"/>
  <c r="D108" i="2"/>
  <c r="C108" i="2"/>
  <c r="B108" i="2"/>
  <c r="K107" i="2"/>
  <c r="I107" i="2"/>
  <c r="H107" i="2"/>
  <c r="D107" i="2"/>
  <c r="C107" i="2"/>
  <c r="B107" i="2"/>
  <c r="K106" i="2"/>
  <c r="I106" i="2"/>
  <c r="H106" i="2"/>
  <c r="D106" i="2"/>
  <c r="C106" i="2"/>
  <c r="B106" i="2"/>
  <c r="K105" i="2"/>
  <c r="I105" i="2"/>
  <c r="H105" i="2"/>
  <c r="D105" i="2"/>
  <c r="C105" i="2"/>
  <c r="B105" i="2"/>
  <c r="E105" i="2"/>
  <c r="K104" i="2"/>
  <c r="I104" i="2"/>
  <c r="H104" i="2"/>
  <c r="D104" i="2"/>
  <c r="C104" i="2"/>
  <c r="B104" i="2"/>
  <c r="K103" i="2"/>
  <c r="I103" i="2"/>
  <c r="H103" i="2"/>
  <c r="D103" i="2"/>
  <c r="C103" i="2"/>
  <c r="B103" i="2"/>
  <c r="K102" i="2"/>
  <c r="I102" i="2"/>
  <c r="H102" i="2"/>
  <c r="D102" i="2"/>
  <c r="C102" i="2"/>
  <c r="B102" i="2"/>
  <c r="K101" i="2"/>
  <c r="I101" i="2"/>
  <c r="H101" i="2"/>
  <c r="D101" i="2"/>
  <c r="C101" i="2"/>
  <c r="B101" i="2"/>
  <c r="F101" i="2"/>
  <c r="K100" i="2"/>
  <c r="I100" i="2"/>
  <c r="H100" i="2"/>
  <c r="D100" i="2"/>
  <c r="C100" i="2"/>
  <c r="B100" i="2"/>
  <c r="K99" i="2"/>
  <c r="I99" i="2"/>
  <c r="H99" i="2"/>
  <c r="D99" i="2"/>
  <c r="C99" i="2"/>
  <c r="B99" i="2"/>
  <c r="K98" i="2"/>
  <c r="I98" i="2"/>
  <c r="H98" i="2"/>
  <c r="D98" i="2"/>
  <c r="C98" i="2"/>
  <c r="B98" i="2"/>
  <c r="K97" i="2"/>
  <c r="I97" i="2"/>
  <c r="H97" i="2"/>
  <c r="D97" i="2"/>
  <c r="C97" i="2"/>
  <c r="B97" i="2"/>
  <c r="K96" i="2"/>
  <c r="I96" i="2"/>
  <c r="H96" i="2"/>
  <c r="D96" i="2"/>
  <c r="C96" i="2"/>
  <c r="B96" i="2"/>
  <c r="K95" i="2"/>
  <c r="I95" i="2"/>
  <c r="H95" i="2"/>
  <c r="D95" i="2"/>
  <c r="C95" i="2"/>
  <c r="B95" i="2"/>
  <c r="K94" i="2"/>
  <c r="I94" i="2"/>
  <c r="H94" i="2"/>
  <c r="D94" i="2"/>
  <c r="C94" i="2"/>
  <c r="B94" i="2"/>
  <c r="K93" i="2"/>
  <c r="I93" i="2"/>
  <c r="H93" i="2"/>
  <c r="D93" i="2"/>
  <c r="C93" i="2"/>
  <c r="B93" i="2"/>
  <c r="F93" i="2"/>
  <c r="M100" i="1"/>
  <c r="K92" i="2"/>
  <c r="I92" i="2"/>
  <c r="H92" i="2"/>
  <c r="D92" i="2"/>
  <c r="C92" i="2"/>
  <c r="B92" i="2"/>
  <c r="M99" i="1"/>
  <c r="K91" i="2"/>
  <c r="I91" i="2"/>
  <c r="H91" i="2"/>
  <c r="D91" i="2"/>
  <c r="C91" i="2"/>
  <c r="B91" i="2"/>
  <c r="M98" i="1"/>
  <c r="K90" i="2"/>
  <c r="I90" i="2"/>
  <c r="H90" i="2"/>
  <c r="D90" i="2"/>
  <c r="C90" i="2"/>
  <c r="B90" i="2"/>
  <c r="M97" i="1"/>
  <c r="K89" i="2"/>
  <c r="I89" i="2"/>
  <c r="H89" i="2"/>
  <c r="D89" i="2"/>
  <c r="C89" i="2"/>
  <c r="B89" i="2"/>
  <c r="F89" i="2"/>
  <c r="M96" i="1"/>
  <c r="K88" i="2"/>
  <c r="I88" i="2"/>
  <c r="H88" i="2"/>
  <c r="D88" i="2"/>
  <c r="C88" i="2"/>
  <c r="B88" i="2"/>
  <c r="M95" i="1"/>
  <c r="K87" i="2"/>
  <c r="I87" i="2"/>
  <c r="H87" i="2"/>
  <c r="D87" i="2"/>
  <c r="C87" i="2"/>
  <c r="B87" i="2"/>
  <c r="M94" i="1"/>
  <c r="K86" i="2"/>
  <c r="I86" i="2"/>
  <c r="H86" i="2"/>
  <c r="D86" i="2"/>
  <c r="C86" i="2"/>
  <c r="B86" i="2"/>
  <c r="E86" i="2"/>
  <c r="M93" i="1"/>
  <c r="K85" i="2"/>
  <c r="I85" i="2"/>
  <c r="H85" i="2"/>
  <c r="D85" i="2"/>
  <c r="C85" i="2"/>
  <c r="B85" i="2"/>
  <c r="M92" i="1"/>
  <c r="K84" i="2"/>
  <c r="I84" i="2"/>
  <c r="H84" i="2"/>
  <c r="D84" i="2"/>
  <c r="C84" i="2"/>
  <c r="B84" i="2"/>
  <c r="M91" i="1"/>
  <c r="K83" i="2"/>
  <c r="I83" i="2"/>
  <c r="H83" i="2"/>
  <c r="D83" i="2"/>
  <c r="C83" i="2"/>
  <c r="B83" i="2"/>
  <c r="M90" i="1"/>
  <c r="K82" i="2"/>
  <c r="I82" i="2"/>
  <c r="H82" i="2"/>
  <c r="D82" i="2"/>
  <c r="C82" i="2"/>
  <c r="B82" i="2"/>
  <c r="M89" i="1"/>
  <c r="K81" i="2"/>
  <c r="I81" i="2"/>
  <c r="H81" i="2"/>
  <c r="D81" i="2"/>
  <c r="C81" i="2"/>
  <c r="B81" i="2"/>
  <c r="M88" i="1"/>
  <c r="K80" i="2"/>
  <c r="I80" i="2"/>
  <c r="H80" i="2"/>
  <c r="D80" i="2"/>
  <c r="C80" i="2"/>
  <c r="B80" i="2"/>
  <c r="M87" i="1"/>
  <c r="K79" i="2"/>
  <c r="I79" i="2"/>
  <c r="H79" i="2"/>
  <c r="D79" i="2"/>
  <c r="C79" i="2"/>
  <c r="B79" i="2"/>
  <c r="M86" i="1"/>
  <c r="K78" i="2"/>
  <c r="I78" i="2"/>
  <c r="H78" i="2"/>
  <c r="D78" i="2"/>
  <c r="C78" i="2"/>
  <c r="B78" i="2"/>
  <c r="M85" i="1"/>
  <c r="K77" i="2"/>
  <c r="I77" i="2"/>
  <c r="H77" i="2"/>
  <c r="D77" i="2"/>
  <c r="C77" i="2"/>
  <c r="B77" i="2"/>
  <c r="M84" i="1"/>
  <c r="K76" i="2"/>
  <c r="I76" i="2"/>
  <c r="H76" i="2"/>
  <c r="D76" i="2"/>
  <c r="C76" i="2"/>
  <c r="B76" i="2"/>
  <c r="M83" i="1"/>
  <c r="K75" i="2"/>
  <c r="I75" i="2"/>
  <c r="H75" i="2"/>
  <c r="D75" i="2"/>
  <c r="C75" i="2"/>
  <c r="B75" i="2"/>
  <c r="M82" i="1"/>
  <c r="K74" i="2"/>
  <c r="I74" i="2"/>
  <c r="H74" i="2"/>
  <c r="D74" i="2"/>
  <c r="C74" i="2"/>
  <c r="B74" i="2"/>
  <c r="M81" i="1"/>
  <c r="K73" i="2"/>
  <c r="I73" i="2"/>
  <c r="H73" i="2"/>
  <c r="D73" i="2"/>
  <c r="C73" i="2"/>
  <c r="B73" i="2"/>
  <c r="M80" i="1"/>
  <c r="K72" i="2"/>
  <c r="I72" i="2"/>
  <c r="H72" i="2"/>
  <c r="D72" i="2"/>
  <c r="C72" i="2"/>
  <c r="B72" i="2"/>
  <c r="M79" i="1"/>
  <c r="K71" i="2"/>
  <c r="I71" i="2"/>
  <c r="H71" i="2"/>
  <c r="D71" i="2"/>
  <c r="C71" i="2"/>
  <c r="B71" i="2"/>
  <c r="M78" i="1"/>
  <c r="K70" i="2"/>
  <c r="I70" i="2"/>
  <c r="H70" i="2"/>
  <c r="D70" i="2"/>
  <c r="C70" i="2"/>
  <c r="B70" i="2"/>
  <c r="M77" i="1"/>
  <c r="K69" i="2"/>
  <c r="I69" i="2"/>
  <c r="H69" i="2"/>
  <c r="D69" i="2"/>
  <c r="C69" i="2"/>
  <c r="B69" i="2"/>
  <c r="M76" i="1"/>
  <c r="K68" i="2"/>
  <c r="I68" i="2"/>
  <c r="H68" i="2"/>
  <c r="D68" i="2"/>
  <c r="C68" i="2"/>
  <c r="B68" i="2"/>
  <c r="F68" i="2"/>
  <c r="M75" i="1"/>
  <c r="K67" i="2"/>
  <c r="I67" i="2"/>
  <c r="H67" i="2"/>
  <c r="D67" i="2"/>
  <c r="C67" i="2"/>
  <c r="B67" i="2"/>
  <c r="M74" i="1"/>
  <c r="K66" i="2"/>
  <c r="I66" i="2"/>
  <c r="H66" i="2"/>
  <c r="D66" i="2"/>
  <c r="C66" i="2"/>
  <c r="B66" i="2"/>
  <c r="M73" i="1"/>
  <c r="K65" i="2"/>
  <c r="I65" i="2"/>
  <c r="H65" i="2"/>
  <c r="D65" i="2"/>
  <c r="C65" i="2"/>
  <c r="B65" i="2"/>
  <c r="M72" i="1"/>
  <c r="K64" i="2"/>
  <c r="I64" i="2"/>
  <c r="H64" i="2"/>
  <c r="D64" i="2"/>
  <c r="C64" i="2"/>
  <c r="B64" i="2"/>
  <c r="M71" i="1"/>
  <c r="K63" i="2"/>
  <c r="I63" i="2"/>
  <c r="H63" i="2"/>
  <c r="D63" i="2"/>
  <c r="C63" i="2"/>
  <c r="B63" i="2"/>
  <c r="M70" i="1"/>
  <c r="K62" i="2"/>
  <c r="I62" i="2"/>
  <c r="H62" i="2"/>
  <c r="D62" i="2"/>
  <c r="C62" i="2"/>
  <c r="B62" i="2"/>
  <c r="M69" i="1"/>
  <c r="K61" i="2"/>
  <c r="I61" i="2"/>
  <c r="H61" i="2"/>
  <c r="D61" i="2"/>
  <c r="C61" i="2"/>
  <c r="B61" i="2"/>
  <c r="M68" i="1"/>
  <c r="K60" i="2"/>
  <c r="I60" i="2"/>
  <c r="H60" i="2"/>
  <c r="D60" i="2"/>
  <c r="C60" i="2"/>
  <c r="B60" i="2"/>
  <c r="F60" i="2"/>
  <c r="M67" i="1"/>
  <c r="K59" i="2"/>
  <c r="I59" i="2"/>
  <c r="H59" i="2"/>
  <c r="D59" i="2"/>
  <c r="C59" i="2"/>
  <c r="B59" i="2"/>
  <c r="M66" i="1"/>
  <c r="K58" i="2"/>
  <c r="I58" i="2"/>
  <c r="H58" i="2"/>
  <c r="D58" i="2"/>
  <c r="C58" i="2"/>
  <c r="B58" i="2"/>
  <c r="M65" i="1"/>
  <c r="K57" i="2"/>
  <c r="I57" i="2"/>
  <c r="H57" i="2"/>
  <c r="D57" i="2"/>
  <c r="C57" i="2"/>
  <c r="B57" i="2"/>
  <c r="E57" i="2"/>
  <c r="M64" i="1"/>
  <c r="K56" i="2"/>
  <c r="I56" i="2"/>
  <c r="H56" i="2"/>
  <c r="D56" i="2"/>
  <c r="C56" i="2"/>
  <c r="B56" i="2"/>
  <c r="M63" i="1"/>
  <c r="K55" i="2"/>
  <c r="I55" i="2"/>
  <c r="H55" i="2"/>
  <c r="D55" i="2"/>
  <c r="C55" i="2"/>
  <c r="B55" i="2"/>
  <c r="M62" i="1"/>
  <c r="K54" i="2"/>
  <c r="I54" i="2"/>
  <c r="H54" i="2"/>
  <c r="D54" i="2"/>
  <c r="C54" i="2"/>
  <c r="B54" i="2"/>
  <c r="M61" i="1"/>
  <c r="K51" i="2"/>
  <c r="I51" i="2"/>
  <c r="H51" i="2"/>
  <c r="D51" i="2"/>
  <c r="C51" i="2"/>
  <c r="B51" i="2"/>
  <c r="M60" i="1"/>
  <c r="K50" i="2"/>
  <c r="I50" i="2"/>
  <c r="H50" i="2"/>
  <c r="D50" i="2"/>
  <c r="C50" i="2"/>
  <c r="B50" i="2"/>
  <c r="M59" i="1"/>
  <c r="K49" i="2"/>
  <c r="I49" i="2"/>
  <c r="H49" i="2"/>
  <c r="D49" i="2"/>
  <c r="C49" i="2"/>
  <c r="B49" i="2"/>
  <c r="M58" i="1"/>
  <c r="K48" i="2"/>
  <c r="I48" i="2"/>
  <c r="H48" i="2"/>
  <c r="D48" i="2"/>
  <c r="C48" i="2"/>
  <c r="B48" i="2"/>
  <c r="M57" i="1"/>
  <c r="K47" i="2"/>
  <c r="I47" i="2"/>
  <c r="H47" i="2"/>
  <c r="D47" i="2"/>
  <c r="C47" i="2"/>
  <c r="B47" i="2"/>
  <c r="E47" i="2"/>
  <c r="M56" i="1"/>
  <c r="K46" i="2"/>
  <c r="I46" i="2"/>
  <c r="H46" i="2"/>
  <c r="D46" i="2"/>
  <c r="C46" i="2"/>
  <c r="B46" i="2"/>
  <c r="M55" i="1"/>
  <c r="K45" i="2"/>
  <c r="I45" i="2"/>
  <c r="H45" i="2"/>
  <c r="D45" i="2"/>
  <c r="C45" i="2"/>
  <c r="B45" i="2"/>
  <c r="M54" i="1"/>
  <c r="K44" i="2"/>
  <c r="I44" i="2"/>
  <c r="H44" i="2"/>
  <c r="D44" i="2"/>
  <c r="C44" i="2"/>
  <c r="B44" i="2"/>
  <c r="F44" i="2"/>
  <c r="M53" i="1"/>
  <c r="K43" i="2"/>
  <c r="I43" i="2"/>
  <c r="H43" i="2"/>
  <c r="D43" i="2"/>
  <c r="C43" i="2"/>
  <c r="B43" i="2"/>
  <c r="M52" i="1"/>
  <c r="K42" i="2"/>
  <c r="I42" i="2"/>
  <c r="H42" i="2"/>
  <c r="D42" i="2"/>
  <c r="C42" i="2"/>
  <c r="B42" i="2"/>
  <c r="M51" i="1"/>
  <c r="K41" i="2"/>
  <c r="I41" i="2"/>
  <c r="H41" i="2"/>
  <c r="D41" i="2"/>
  <c r="C41" i="2"/>
  <c r="B41" i="2"/>
  <c r="F41" i="2"/>
  <c r="M50" i="1"/>
  <c r="K40" i="2"/>
  <c r="I40" i="2"/>
  <c r="H40" i="2"/>
  <c r="D40" i="2"/>
  <c r="C40" i="2"/>
  <c r="B40" i="2"/>
  <c r="M49" i="1"/>
  <c r="K39" i="2"/>
  <c r="I39" i="2"/>
  <c r="H39" i="2"/>
  <c r="D39" i="2"/>
  <c r="C39" i="2"/>
  <c r="B39" i="2"/>
  <c r="M48" i="1"/>
  <c r="K38" i="2"/>
  <c r="I38" i="2"/>
  <c r="H38" i="2"/>
  <c r="D38" i="2"/>
  <c r="C38" i="2"/>
  <c r="B38" i="2"/>
  <c r="M47" i="1"/>
  <c r="K37" i="2"/>
  <c r="I37" i="2"/>
  <c r="H37" i="2"/>
  <c r="D37" i="2"/>
  <c r="C37" i="2"/>
  <c r="B37" i="2"/>
  <c r="M46" i="1"/>
  <c r="K36" i="2"/>
  <c r="I36" i="2"/>
  <c r="H36" i="2"/>
  <c r="D36" i="2"/>
  <c r="C36" i="2"/>
  <c r="B36" i="2"/>
  <c r="M45" i="1"/>
  <c r="K35" i="2"/>
  <c r="I35" i="2"/>
  <c r="H35" i="2"/>
  <c r="D35" i="2"/>
  <c r="C35" i="2"/>
  <c r="B35" i="2"/>
  <c r="M44" i="1"/>
  <c r="K34" i="2"/>
  <c r="I34" i="2"/>
  <c r="H34" i="2"/>
  <c r="D34" i="2"/>
  <c r="C34" i="2"/>
  <c r="B34" i="2"/>
  <c r="M43" i="1"/>
  <c r="K33" i="2"/>
  <c r="I33" i="2"/>
  <c r="H33" i="2"/>
  <c r="D33" i="2"/>
  <c r="C33" i="2"/>
  <c r="B33" i="2"/>
  <c r="E33" i="2"/>
  <c r="M42" i="1"/>
  <c r="K32" i="2"/>
  <c r="I32" i="2"/>
  <c r="H32" i="2"/>
  <c r="D32" i="2"/>
  <c r="C32" i="2"/>
  <c r="B32" i="2"/>
  <c r="M41" i="1"/>
  <c r="K31" i="2"/>
  <c r="I31" i="2"/>
  <c r="H31" i="2"/>
  <c r="D31" i="2"/>
  <c r="C31" i="2"/>
  <c r="B31" i="2"/>
  <c r="E31" i="2"/>
  <c r="M40" i="1"/>
  <c r="K30" i="2"/>
  <c r="I30" i="2"/>
  <c r="H30" i="2"/>
  <c r="D30" i="2"/>
  <c r="C30" i="2"/>
  <c r="B30" i="2"/>
  <c r="M39" i="1"/>
  <c r="K29" i="2"/>
  <c r="I29" i="2"/>
  <c r="H29" i="2"/>
  <c r="D29" i="2"/>
  <c r="C29" i="2"/>
  <c r="B29" i="2"/>
  <c r="F29" i="2"/>
  <c r="M38" i="1"/>
  <c r="K28" i="2"/>
  <c r="I28" i="2"/>
  <c r="H28" i="2"/>
  <c r="D28" i="2"/>
  <c r="C28" i="2"/>
  <c r="B28" i="2"/>
  <c r="F28" i="2"/>
  <c r="M37" i="1"/>
  <c r="K27" i="2"/>
  <c r="I27" i="2"/>
  <c r="H27" i="2"/>
  <c r="D27" i="2"/>
  <c r="C27" i="2"/>
  <c r="B27" i="2"/>
  <c r="E27" i="2"/>
  <c r="M36" i="1"/>
  <c r="K26" i="2"/>
  <c r="I26" i="2"/>
  <c r="H26" i="2"/>
  <c r="D26" i="2"/>
  <c r="C26" i="2"/>
  <c r="B26" i="2"/>
  <c r="E26" i="2"/>
  <c r="M35" i="1"/>
  <c r="K25" i="2"/>
  <c r="I25" i="2"/>
  <c r="H25" i="2"/>
  <c r="D25" i="2"/>
  <c r="C25" i="2"/>
  <c r="B25" i="2"/>
  <c r="E25" i="2"/>
  <c r="M34" i="1"/>
  <c r="K24" i="2"/>
  <c r="I24" i="2"/>
  <c r="H24" i="2"/>
  <c r="D24" i="2"/>
  <c r="C24" i="2"/>
  <c r="B24" i="2"/>
  <c r="E24" i="2"/>
  <c r="M33" i="1"/>
  <c r="K23" i="2"/>
  <c r="I23" i="2"/>
  <c r="H23" i="2"/>
  <c r="D23" i="2"/>
  <c r="C23" i="2"/>
  <c r="B23" i="2"/>
  <c r="E23" i="2"/>
  <c r="M32" i="1"/>
  <c r="K22" i="2"/>
  <c r="I22" i="2"/>
  <c r="H22" i="2"/>
  <c r="D22" i="2"/>
  <c r="C22" i="2"/>
  <c r="B22" i="2"/>
  <c r="E22" i="2"/>
  <c r="M31" i="1"/>
  <c r="K21" i="2"/>
  <c r="I21" i="2"/>
  <c r="H21" i="2"/>
  <c r="D21" i="2"/>
  <c r="C21" i="2"/>
  <c r="B21" i="2"/>
  <c r="E21" i="2"/>
  <c r="M30" i="1"/>
  <c r="K20" i="2"/>
  <c r="I20" i="2"/>
  <c r="H20" i="2"/>
  <c r="D20" i="2"/>
  <c r="C20" i="2"/>
  <c r="B20" i="2"/>
  <c r="E20" i="2"/>
  <c r="M29" i="1"/>
  <c r="K19" i="2"/>
  <c r="I19" i="2"/>
  <c r="H19" i="2"/>
  <c r="D19" i="2"/>
  <c r="C19" i="2"/>
  <c r="B19" i="2"/>
  <c r="E19" i="2"/>
  <c r="M28" i="1"/>
  <c r="K18" i="2"/>
  <c r="I18" i="2"/>
  <c r="H18" i="2"/>
  <c r="D18" i="2"/>
  <c r="C18" i="2"/>
  <c r="B18" i="2"/>
  <c r="E18" i="2"/>
  <c r="M27" i="1"/>
  <c r="K17" i="2"/>
  <c r="I17" i="2"/>
  <c r="H17" i="2"/>
  <c r="D17" i="2"/>
  <c r="C17" i="2"/>
  <c r="B17" i="2"/>
  <c r="F17" i="2"/>
  <c r="M26" i="1"/>
  <c r="K16" i="2"/>
  <c r="I16" i="2"/>
  <c r="H16" i="2"/>
  <c r="D16" i="2"/>
  <c r="C16" i="2"/>
  <c r="B16" i="2"/>
  <c r="E16" i="2"/>
  <c r="M25" i="1"/>
  <c r="K15" i="2"/>
  <c r="I15" i="2"/>
  <c r="H15" i="2"/>
  <c r="D15" i="2"/>
  <c r="C15" i="2"/>
  <c r="B15" i="2"/>
  <c r="E15" i="2"/>
  <c r="M24" i="1"/>
  <c r="K14" i="2"/>
  <c r="I14" i="2"/>
  <c r="H14" i="2"/>
  <c r="D14" i="2"/>
  <c r="C14" i="2"/>
  <c r="B14" i="2"/>
  <c r="E14" i="2"/>
  <c r="M23" i="1"/>
  <c r="K13" i="2"/>
  <c r="I13" i="2"/>
  <c r="H13" i="2"/>
  <c r="D13" i="2"/>
  <c r="C13" i="2"/>
  <c r="B13" i="2"/>
  <c r="E13" i="2"/>
  <c r="M22" i="1"/>
  <c r="K12" i="2"/>
  <c r="I12" i="2"/>
  <c r="H12" i="2"/>
  <c r="D12" i="2"/>
  <c r="C12" i="2"/>
  <c r="B12" i="2"/>
  <c r="E12" i="2"/>
  <c r="M21" i="1"/>
  <c r="K11" i="2"/>
  <c r="I11" i="2"/>
  <c r="H11" i="2"/>
  <c r="D11" i="2"/>
  <c r="C11" i="2"/>
  <c r="B11" i="2"/>
  <c r="E11" i="2"/>
  <c r="M20" i="1"/>
  <c r="K10" i="2"/>
  <c r="I10" i="2"/>
  <c r="H10" i="2"/>
  <c r="D10" i="2"/>
  <c r="C10" i="2"/>
  <c r="B10" i="2"/>
  <c r="E10" i="2"/>
  <c r="M19" i="1"/>
  <c r="K9" i="2"/>
  <c r="I9" i="2"/>
  <c r="H9" i="2"/>
  <c r="D9" i="2"/>
  <c r="C9" i="2"/>
  <c r="B9" i="2"/>
  <c r="F9" i="2"/>
  <c r="M18" i="1"/>
  <c r="K8" i="2"/>
  <c r="I8" i="2"/>
  <c r="H8" i="2"/>
  <c r="D8" i="2"/>
  <c r="C8" i="2"/>
  <c r="B8" i="2"/>
  <c r="E8" i="2"/>
  <c r="M17" i="1"/>
  <c r="K7" i="2"/>
  <c r="I7" i="2"/>
  <c r="H7" i="2"/>
  <c r="D7" i="2"/>
  <c r="C7" i="2"/>
  <c r="B7" i="2"/>
  <c r="E7" i="2"/>
  <c r="M16" i="1"/>
  <c r="K6" i="2"/>
  <c r="I6" i="2"/>
  <c r="H6" i="2"/>
  <c r="D6" i="2"/>
  <c r="C6" i="2"/>
  <c r="B6" i="2"/>
  <c r="E6" i="2"/>
  <c r="M15" i="1"/>
  <c r="K5" i="2"/>
  <c r="I5" i="2"/>
  <c r="H5" i="2"/>
  <c r="D5" i="2"/>
  <c r="C5" i="2"/>
  <c r="B5" i="2"/>
  <c r="E5" i="2"/>
  <c r="M14" i="1"/>
  <c r="K4" i="2"/>
  <c r="I4" i="2"/>
  <c r="H4" i="2"/>
  <c r="C4" i="2"/>
  <c r="B4" i="2"/>
  <c r="M13" i="1"/>
  <c r="E4" i="2" s="1"/>
  <c r="K3" i="2"/>
  <c r="I3" i="2"/>
  <c r="C3" i="2"/>
  <c r="B3" i="2"/>
  <c r="M12" i="1"/>
  <c r="E3" i="2" s="1"/>
  <c r="H2" i="2"/>
  <c r="Q11" i="1"/>
  <c r="C2" i="2" s="1"/>
  <c r="P11" i="1"/>
  <c r="B2" i="2" s="1"/>
  <c r="M11" i="1"/>
  <c r="O11" i="1" s="1"/>
  <c r="D4" i="2" l="1"/>
  <c r="D3" i="2"/>
  <c r="A27" i="2"/>
  <c r="A6" i="2"/>
  <c r="A22" i="2"/>
  <c r="A44" i="2"/>
  <c r="A14" i="2"/>
  <c r="A18" i="2"/>
  <c r="F26" i="2"/>
  <c r="E49" i="2"/>
  <c r="A49" i="2"/>
  <c r="F3" i="2"/>
  <c r="F6" i="2"/>
  <c r="F8" i="2"/>
  <c r="F15" i="2"/>
  <c r="F22" i="2"/>
  <c r="F24" i="2"/>
  <c r="F31" i="2"/>
  <c r="E34" i="2"/>
  <c r="A34" i="2"/>
  <c r="F34" i="2"/>
  <c r="F36" i="2"/>
  <c r="A36" i="2"/>
  <c r="E39" i="2"/>
  <c r="A39" i="2"/>
  <c r="F39" i="2"/>
  <c r="E42" i="2"/>
  <c r="A42" i="2"/>
  <c r="F42" i="2"/>
  <c r="F47" i="2"/>
  <c r="E50" i="2"/>
  <c r="A50" i="2"/>
  <c r="F50" i="2"/>
  <c r="F54" i="2"/>
  <c r="A54" i="2"/>
  <c r="E55" i="2"/>
  <c r="A55" i="2"/>
  <c r="F55" i="2"/>
  <c r="F62" i="2"/>
  <c r="A62" i="2"/>
  <c r="E63" i="2"/>
  <c r="A63" i="2"/>
  <c r="F63" i="2"/>
  <c r="F70" i="2"/>
  <c r="A70" i="2"/>
  <c r="E71" i="2"/>
  <c r="A71" i="2"/>
  <c r="F71" i="2"/>
  <c r="F78" i="2"/>
  <c r="A78" i="2"/>
  <c r="E79" i="2"/>
  <c r="A79" i="2"/>
  <c r="F79" i="2"/>
  <c r="F86" i="2"/>
  <c r="E90" i="2"/>
  <c r="A90" i="2"/>
  <c r="F90" i="2"/>
  <c r="E94" i="2"/>
  <c r="A94" i="2"/>
  <c r="F94" i="2"/>
  <c r="E98" i="2"/>
  <c r="A98" i="2"/>
  <c r="F98" i="2"/>
  <c r="E102" i="2"/>
  <c r="A102" i="2"/>
  <c r="F102" i="2"/>
  <c r="E106" i="2"/>
  <c r="A106" i="2"/>
  <c r="F106" i="2"/>
  <c r="A3" i="2"/>
  <c r="A7" i="2"/>
  <c r="A11" i="2"/>
  <c r="A15" i="2"/>
  <c r="A19" i="2"/>
  <c r="A23" i="2"/>
  <c r="A29" i="2"/>
  <c r="A47" i="2"/>
  <c r="A57" i="2"/>
  <c r="A86" i="2"/>
  <c r="A105" i="2"/>
  <c r="F10" i="2"/>
  <c r="F12" i="2"/>
  <c r="E61" i="2"/>
  <c r="A61" i="2"/>
  <c r="E69" i="2"/>
  <c r="A69" i="2"/>
  <c r="F76" i="2"/>
  <c r="A76" i="2"/>
  <c r="E85" i="2"/>
  <c r="A85" i="2"/>
  <c r="E97" i="2"/>
  <c r="A97" i="2"/>
  <c r="A10" i="2"/>
  <c r="A26" i="2"/>
  <c r="F4" i="2"/>
  <c r="F11" i="2"/>
  <c r="F18" i="2"/>
  <c r="F20" i="2"/>
  <c r="F27" i="2"/>
  <c r="E37" i="2"/>
  <c r="A37" i="2"/>
  <c r="F45" i="2"/>
  <c r="A45" i="2"/>
  <c r="F56" i="2"/>
  <c r="A56" i="2"/>
  <c r="F57" i="2"/>
  <c r="F64" i="2"/>
  <c r="A64" i="2"/>
  <c r="E65" i="2"/>
  <c r="A65" i="2"/>
  <c r="F65" i="2"/>
  <c r="F72" i="2"/>
  <c r="A72" i="2"/>
  <c r="E73" i="2"/>
  <c r="A73" i="2"/>
  <c r="F73" i="2"/>
  <c r="F80" i="2"/>
  <c r="A80" i="2"/>
  <c r="E81" i="2"/>
  <c r="A81" i="2"/>
  <c r="F81" i="2"/>
  <c r="E87" i="2"/>
  <c r="A87" i="2"/>
  <c r="F87" i="2"/>
  <c r="E91" i="2"/>
  <c r="A91" i="2"/>
  <c r="F91" i="2"/>
  <c r="E95" i="2"/>
  <c r="A95" i="2"/>
  <c r="F95" i="2"/>
  <c r="E99" i="2"/>
  <c r="A99" i="2"/>
  <c r="F99" i="2"/>
  <c r="E103" i="2"/>
  <c r="A103" i="2"/>
  <c r="F103" i="2"/>
  <c r="E107" i="2"/>
  <c r="A107" i="2"/>
  <c r="F107" i="2"/>
  <c r="A4" i="2"/>
  <c r="A8" i="2"/>
  <c r="A12" i="2"/>
  <c r="A16" i="2"/>
  <c r="A20" i="2"/>
  <c r="A24" i="2"/>
  <c r="A31" i="2"/>
  <c r="A60" i="2"/>
  <c r="F19" i="2"/>
  <c r="E28" i="2"/>
  <c r="A28" i="2"/>
  <c r="F61" i="2"/>
  <c r="F69" i="2"/>
  <c r="E77" i="2"/>
  <c r="A77" i="2"/>
  <c r="F77" i="2"/>
  <c r="F84" i="2"/>
  <c r="A84" i="2"/>
  <c r="F85" i="2"/>
  <c r="E89" i="2"/>
  <c r="A89" i="2"/>
  <c r="E93" i="2"/>
  <c r="A93" i="2"/>
  <c r="F97" i="2"/>
  <c r="E101" i="2"/>
  <c r="A101" i="2"/>
  <c r="F105" i="2"/>
  <c r="A68" i="2"/>
  <c r="F7" i="2"/>
  <c r="F14" i="2"/>
  <c r="F16" i="2"/>
  <c r="F23" i="2"/>
  <c r="E30" i="2"/>
  <c r="A30" i="2"/>
  <c r="F30" i="2"/>
  <c r="F32" i="2"/>
  <c r="A32" i="2"/>
  <c r="E35" i="2"/>
  <c r="A35" i="2"/>
  <c r="F35" i="2"/>
  <c r="E38" i="2"/>
  <c r="A38" i="2"/>
  <c r="F38" i="2"/>
  <c r="F40" i="2"/>
  <c r="A40" i="2"/>
  <c r="E43" i="2"/>
  <c r="A43" i="2"/>
  <c r="F43" i="2"/>
  <c r="E46" i="2"/>
  <c r="A46" i="2"/>
  <c r="F46" i="2"/>
  <c r="F48" i="2"/>
  <c r="A48" i="2"/>
  <c r="E51" i="2"/>
  <c r="A51" i="2"/>
  <c r="F51" i="2"/>
  <c r="F58" i="2"/>
  <c r="A58" i="2"/>
  <c r="E59" i="2"/>
  <c r="A59" i="2"/>
  <c r="F59" i="2"/>
  <c r="F66" i="2"/>
  <c r="A66" i="2"/>
  <c r="E67" i="2"/>
  <c r="A67" i="2"/>
  <c r="F67" i="2"/>
  <c r="F74" i="2"/>
  <c r="A74" i="2"/>
  <c r="E75" i="2"/>
  <c r="A75" i="2"/>
  <c r="F75" i="2"/>
  <c r="F82" i="2"/>
  <c r="A82" i="2"/>
  <c r="E83" i="2"/>
  <c r="A83" i="2"/>
  <c r="F83" i="2"/>
  <c r="E88" i="2"/>
  <c r="A88" i="2"/>
  <c r="F88" i="2"/>
  <c r="E92" i="2"/>
  <c r="A92" i="2"/>
  <c r="F92" i="2"/>
  <c r="E96" i="2"/>
  <c r="A96" i="2"/>
  <c r="F96" i="2"/>
  <c r="E100" i="2"/>
  <c r="A100" i="2"/>
  <c r="F100" i="2"/>
  <c r="E104" i="2"/>
  <c r="A104" i="2"/>
  <c r="F104" i="2"/>
  <c r="F108" i="2"/>
  <c r="A108" i="2"/>
  <c r="A5" i="2"/>
  <c r="A9" i="2"/>
  <c r="A13" i="2"/>
  <c r="A17" i="2"/>
  <c r="A21" i="2"/>
  <c r="A25" i="2"/>
  <c r="A33" i="2"/>
  <c r="A41" i="2"/>
  <c r="S11" i="1"/>
  <c r="E2" i="2" s="1"/>
  <c r="A2" i="2"/>
  <c r="T11" i="1"/>
  <c r="F2" i="2" s="1"/>
  <c r="R11" i="1"/>
  <c r="D2" i="2" s="1"/>
  <c r="E9" i="2"/>
  <c r="E17" i="2"/>
  <c r="E29" i="2"/>
  <c r="E41" i="2"/>
  <c r="E45" i="2"/>
  <c r="F5" i="2"/>
  <c r="F13" i="2"/>
  <c r="F21" i="2"/>
  <c r="F25" i="2"/>
  <c r="E32" i="2"/>
  <c r="F33" i="2"/>
  <c r="E36" i="2"/>
  <c r="F37" i="2"/>
  <c r="E40" i="2"/>
  <c r="E44" i="2"/>
  <c r="E48" i="2"/>
  <c r="F49" i="2"/>
  <c r="E54" i="2"/>
  <c r="E56" i="2"/>
  <c r="E58" i="2"/>
  <c r="E60" i="2"/>
  <c r="E62" i="2"/>
  <c r="E64" i="2"/>
  <c r="E66" i="2"/>
  <c r="E68" i="2"/>
  <c r="E70" i="2"/>
  <c r="E72" i="2"/>
  <c r="E74" i="2"/>
  <c r="E76" i="2"/>
  <c r="E78" i="2"/>
  <c r="E80" i="2"/>
  <c r="E82" i="2"/>
  <c r="E84" i="2"/>
  <c r="E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FAEB8A36-6461-4AEE-B310-E87088FCCDBF}">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95E92D94-B417-4DE0-A983-DDF587E854F6}">
      <text>
        <r>
          <rPr>
            <b/>
            <sz val="9"/>
            <color indexed="81"/>
            <rFont val="ＭＳ Ｐゴシック"/>
            <family val="3"/>
            <charset val="128"/>
          </rPr>
          <t>苗字と名前の間はスペースを入れる（例）
ﾀｶｻｷ　ﾊﾙﾅ</t>
        </r>
      </text>
    </comment>
    <comment ref="G10" authorId="0" shapeId="0" xr:uid="{A2F91F39-DC83-4B2A-9AC2-84C79C7A76D2}">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36A6C93F-5AF0-44FB-ADB0-EE186921CE00}">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71376A02-D76C-49C0-97CB-0CAA6BE93E14}">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EEFFDED4-E0EB-472C-834A-E077DF9A81E1}">
      <text>
        <r>
          <rPr>
            <b/>
            <sz val="9"/>
            <color indexed="81"/>
            <rFont val="ＭＳ Ｐゴシック"/>
            <family val="3"/>
            <charset val="128"/>
          </rPr>
          <t>苗字と名前の間はスペースを入れる（例）
ﾀｶｻｷ　ﾊﾙﾅ</t>
        </r>
      </text>
    </comment>
    <comment ref="G10" authorId="0" shapeId="0" xr:uid="{A6267A8E-33F0-4B26-81FC-5DEE10B07F67}">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2EA046C0-033F-45A8-AB0E-647A298BD323}">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sharedStrings.xml><?xml version="1.0" encoding="utf-8"?>
<sst xmlns="http://schemas.openxmlformats.org/spreadsheetml/2006/main" count="553" uniqueCount="202">
  <si>
    <t>中央小</t>
  </si>
  <si>
    <t>学校</t>
    <rPh sb="0" eb="2">
      <t>ガッコウ</t>
    </rPh>
    <phoneticPr fontId="2"/>
  </si>
  <si>
    <t>ファイル名は（市民大会＿学校名又は個人名）でお願いします。</t>
    <rPh sb="4" eb="5">
      <t>メイ</t>
    </rPh>
    <rPh sb="7" eb="9">
      <t>シミン</t>
    </rPh>
    <rPh sb="9" eb="11">
      <t>タイカイ</t>
    </rPh>
    <rPh sb="12" eb="15">
      <t>ガッコウメイ</t>
    </rPh>
    <rPh sb="23" eb="24">
      <t>ネガ</t>
    </rPh>
    <phoneticPr fontId="2"/>
  </si>
  <si>
    <t>高崎北小</t>
    <rPh sb="0" eb="2">
      <t>タカサキ</t>
    </rPh>
    <phoneticPr fontId="2"/>
  </si>
  <si>
    <t>メール　takariku.entry@gmail.com</t>
    <phoneticPr fontId="2"/>
  </si>
  <si>
    <t>高崎南小</t>
    <rPh sb="0" eb="2">
      <t>タカサキ</t>
    </rPh>
    <phoneticPr fontId="2"/>
  </si>
  <si>
    <t>男</t>
    <rPh sb="0" eb="1">
      <t>オトコ</t>
    </rPh>
    <phoneticPr fontId="2"/>
  </si>
  <si>
    <t>高崎東小</t>
    <rPh sb="0" eb="2">
      <t>タカサキ</t>
    </rPh>
    <phoneticPr fontId="2"/>
  </si>
  <si>
    <t>女</t>
    <rPh sb="0" eb="1">
      <t>オンナ</t>
    </rPh>
    <phoneticPr fontId="2"/>
  </si>
  <si>
    <t>高崎西小</t>
    <rPh sb="0" eb="2">
      <t>タカサキ</t>
    </rPh>
    <phoneticPr fontId="2"/>
  </si>
  <si>
    <t>４年１００ｍ</t>
    <rPh sb="1" eb="2">
      <t>ネン</t>
    </rPh>
    <phoneticPr fontId="2"/>
  </si>
  <si>
    <t>00214</t>
  </si>
  <si>
    <t>塚沢小</t>
  </si>
  <si>
    <t>申込責任者</t>
    <phoneticPr fontId="2"/>
  </si>
  <si>
    <t>連絡先</t>
    <phoneticPr fontId="2"/>
  </si>
  <si>
    <t>５年１００ｍ</t>
    <rPh sb="1" eb="2">
      <t>ネン</t>
    </rPh>
    <phoneticPr fontId="2"/>
  </si>
  <si>
    <t>00215</t>
    <phoneticPr fontId="4"/>
  </si>
  <si>
    <t>片岡小</t>
  </si>
  <si>
    <t>６年１００ｍ</t>
    <rPh sb="1" eb="2">
      <t>ネン</t>
    </rPh>
    <phoneticPr fontId="2"/>
  </si>
  <si>
    <t>00216</t>
    <phoneticPr fontId="4"/>
  </si>
  <si>
    <t>寺尾小</t>
  </si>
  <si>
    <t>№</t>
    <phoneticPr fontId="2"/>
  </si>
  <si>
    <t>氏名</t>
    <rPh sb="0" eb="2">
      <t>シメイ</t>
    </rPh>
    <phoneticPr fontId="2"/>
  </si>
  <si>
    <t>学年</t>
    <rPh sb="0" eb="2">
      <t>ガクネン</t>
    </rPh>
    <phoneticPr fontId="2"/>
  </si>
  <si>
    <t>ﾌﾘｶﾞﾅ</t>
    <phoneticPr fontId="2"/>
  </si>
  <si>
    <t>性別</t>
    <rPh sb="0" eb="2">
      <t>セイベツ</t>
    </rPh>
    <phoneticPr fontId="2"/>
  </si>
  <si>
    <t>種目１</t>
    <rPh sb="0" eb="2">
      <t>シュモク</t>
    </rPh>
    <phoneticPr fontId="2"/>
  </si>
  <si>
    <t>参考記録</t>
    <phoneticPr fontId="2"/>
  </si>
  <si>
    <t>種目２</t>
    <rPh sb="0" eb="2">
      <t>シュモク</t>
    </rPh>
    <phoneticPr fontId="2"/>
  </si>
  <si>
    <t>リレー</t>
    <phoneticPr fontId="2"/>
  </si>
  <si>
    <t>学校名</t>
    <rPh sb="0" eb="2">
      <t>ガッコウ</t>
    </rPh>
    <rPh sb="2" eb="3">
      <t>メイ</t>
    </rPh>
    <phoneticPr fontId="2"/>
  </si>
  <si>
    <t>ゼッケン</t>
    <phoneticPr fontId="2"/>
  </si>
  <si>
    <t>男子１０００ｍ</t>
    <rPh sb="0" eb="2">
      <t>ダンシ</t>
    </rPh>
    <phoneticPr fontId="2"/>
  </si>
  <si>
    <t>00710</t>
    <phoneticPr fontId="4"/>
  </si>
  <si>
    <t>db</t>
  </si>
  <si>
    <t>n1</t>
  </si>
  <si>
    <t>n2</t>
  </si>
  <si>
    <t>sx</t>
  </si>
  <si>
    <t>kc</t>
  </si>
  <si>
    <t>mc</t>
  </si>
  <si>
    <t>zk</t>
  </si>
  <si>
    <t>s1</t>
    <phoneticPr fontId="2"/>
  </si>
  <si>
    <t>s2</t>
  </si>
  <si>
    <t>s3</t>
  </si>
  <si>
    <t>4r</t>
  </si>
  <si>
    <t>佐野小</t>
  </si>
  <si>
    <t>女子８００ｍ</t>
    <rPh sb="0" eb="2">
      <t>ジョシ</t>
    </rPh>
    <phoneticPr fontId="2"/>
  </si>
  <si>
    <t>00610</t>
    <phoneticPr fontId="4"/>
  </si>
  <si>
    <t>六郷小</t>
  </si>
  <si>
    <t xml:space="preserve"> </t>
    <phoneticPr fontId="2"/>
  </si>
  <si>
    <t>走幅跳</t>
    <rPh sb="0" eb="1">
      <t>ハシ</t>
    </rPh>
    <rPh sb="1" eb="3">
      <t>ハバト</t>
    </rPh>
    <phoneticPr fontId="2"/>
  </si>
  <si>
    <t>07310</t>
    <phoneticPr fontId="4"/>
  </si>
  <si>
    <t>城南小</t>
  </si>
  <si>
    <t>ボール投げ</t>
    <rPh sb="3" eb="4">
      <t>ナ</t>
    </rPh>
    <phoneticPr fontId="2"/>
  </si>
  <si>
    <t>09200</t>
    <phoneticPr fontId="4"/>
  </si>
  <si>
    <t>城東小</t>
  </si>
  <si>
    <t>男子Ａチーム</t>
    <phoneticPr fontId="2"/>
  </si>
  <si>
    <t>男A</t>
    <phoneticPr fontId="2"/>
  </si>
  <si>
    <t>新高尾小</t>
  </si>
  <si>
    <t>男子Ｂチーム</t>
    <phoneticPr fontId="2"/>
  </si>
  <si>
    <t>男B</t>
    <phoneticPr fontId="2"/>
  </si>
  <si>
    <t>中川小</t>
  </si>
  <si>
    <t>男子Cチーム</t>
    <phoneticPr fontId="2"/>
  </si>
  <si>
    <t>男C</t>
    <phoneticPr fontId="2"/>
  </si>
  <si>
    <t>八幡小</t>
  </si>
  <si>
    <t>豊岡小</t>
  </si>
  <si>
    <t>長野小</t>
  </si>
  <si>
    <t>大類小</t>
  </si>
  <si>
    <t>南八幡小</t>
  </si>
  <si>
    <t>倉賀野小</t>
  </si>
  <si>
    <t>岩鼻小</t>
  </si>
  <si>
    <t>京ケ島小</t>
  </si>
  <si>
    <t>滝川小</t>
  </si>
  <si>
    <t>東部小</t>
  </si>
  <si>
    <t>中居小</t>
  </si>
  <si>
    <t>北部小</t>
  </si>
  <si>
    <t>西部小</t>
  </si>
  <si>
    <t>乗附小</t>
  </si>
  <si>
    <t>浜尻小</t>
  </si>
  <si>
    <t>矢中小</t>
  </si>
  <si>
    <t>城山小</t>
  </si>
  <si>
    <t>鼻高小</t>
  </si>
  <si>
    <t>倉渕小</t>
    <phoneticPr fontId="2"/>
  </si>
  <si>
    <t>箕輪小</t>
  </si>
  <si>
    <t>車郷小</t>
  </si>
  <si>
    <t>箕郷東小</t>
  </si>
  <si>
    <t>金古小</t>
  </si>
  <si>
    <t>国府小</t>
  </si>
  <si>
    <t>堤ヶ岡小</t>
  </si>
  <si>
    <t>上郊小</t>
  </si>
  <si>
    <t>金古南小</t>
  </si>
  <si>
    <t>新町第一小</t>
  </si>
  <si>
    <t>新町第二小</t>
  </si>
  <si>
    <t>桜山小</t>
  </si>
  <si>
    <t>下室田小</t>
  </si>
  <si>
    <t>中室田小</t>
  </si>
  <si>
    <t>上室田小</t>
  </si>
  <si>
    <t>里見小</t>
  </si>
  <si>
    <t>久留馬小</t>
  </si>
  <si>
    <t>下里見小</t>
  </si>
  <si>
    <t>宮沢小</t>
  </si>
  <si>
    <t>吉井小</t>
  </si>
  <si>
    <t>吉井西小</t>
  </si>
  <si>
    <t>馬庭小</t>
  </si>
  <si>
    <t>入野小</t>
  </si>
  <si>
    <t>南陽台小</t>
  </si>
  <si>
    <t>多胡小</t>
    <rPh sb="0" eb="2">
      <t>タゴ</t>
    </rPh>
    <rPh sb="2" eb="3">
      <t>ショウ</t>
    </rPh>
    <phoneticPr fontId="2"/>
  </si>
  <si>
    <t>岩平小</t>
    <rPh sb="0" eb="1">
      <t>イワ</t>
    </rPh>
    <rPh sb="1" eb="2">
      <t>ダイラ</t>
    </rPh>
    <rPh sb="2" eb="3">
      <t>ショウ</t>
    </rPh>
    <phoneticPr fontId="2"/>
  </si>
  <si>
    <t>高崎Winds</t>
  </si>
  <si>
    <t>s1</t>
  </si>
  <si>
    <t>令和４年度　高崎市民大会　陸上競技大会  小学生申込</t>
    <rPh sb="3" eb="5">
      <t>ネンド</t>
    </rPh>
    <rPh sb="6" eb="9">
      <t>タカサキシ</t>
    </rPh>
    <rPh sb="9" eb="10">
      <t>ミン</t>
    </rPh>
    <rPh sb="10" eb="12">
      <t>タイカイ</t>
    </rPh>
    <rPh sb="13" eb="15">
      <t>リクジョウ</t>
    </rPh>
    <rPh sb="15" eb="17">
      <t>キョウギ</t>
    </rPh>
    <rPh sb="17" eb="19">
      <t>タイカイ</t>
    </rPh>
    <rPh sb="24" eb="26">
      <t>モウシコミ</t>
    </rPh>
    <phoneticPr fontId="2"/>
  </si>
  <si>
    <t>男子Ａチーム</t>
  </si>
  <si>
    <t>申し込み人数</t>
    <rPh sb="0" eb="1">
      <t>モウ</t>
    </rPh>
    <rPh sb="2" eb="3">
      <t>コ</t>
    </rPh>
    <rPh sb="4" eb="6">
      <t>ニンズウ</t>
    </rPh>
    <phoneticPr fontId="1"/>
  </si>
  <si>
    <t>男子</t>
    <rPh sb="0" eb="2">
      <t>ダンシ</t>
    </rPh>
    <phoneticPr fontId="1"/>
  </si>
  <si>
    <t>女子</t>
    <rPh sb="0" eb="2">
      <t>ジョシ</t>
    </rPh>
    <phoneticPr fontId="1"/>
  </si>
  <si>
    <t>個人申し込み数</t>
    <rPh sb="0" eb="2">
      <t>コジン</t>
    </rPh>
    <rPh sb="2" eb="3">
      <t>モウ</t>
    </rPh>
    <rPh sb="4" eb="5">
      <t>コ</t>
    </rPh>
    <rPh sb="6" eb="7">
      <t>スウ</t>
    </rPh>
    <phoneticPr fontId="1"/>
  </si>
  <si>
    <t>リレー申し込み数</t>
    <rPh sb="3" eb="4">
      <t>モウ</t>
    </rPh>
    <rPh sb="5" eb="6">
      <t>コ</t>
    </rPh>
    <rPh sb="7" eb="8">
      <t>スウ</t>
    </rPh>
    <phoneticPr fontId="1"/>
  </si>
  <si>
    <t>男子Dチーム</t>
    <rPh sb="0" eb="2">
      <t>ダンシ</t>
    </rPh>
    <phoneticPr fontId="1"/>
  </si>
  <si>
    <t>男子Eチーム</t>
    <rPh sb="0" eb="2">
      <t>ダンシ</t>
    </rPh>
    <phoneticPr fontId="1"/>
  </si>
  <si>
    <t>男子Fチーム</t>
    <rPh sb="0" eb="2">
      <t>ダンシ</t>
    </rPh>
    <phoneticPr fontId="1"/>
  </si>
  <si>
    <t>男子Gチーム</t>
    <rPh sb="0" eb="2">
      <t>ダンシ</t>
    </rPh>
    <phoneticPr fontId="1"/>
  </si>
  <si>
    <t>男子Hチーム</t>
    <rPh sb="0" eb="2">
      <t>ダンシ</t>
    </rPh>
    <phoneticPr fontId="1"/>
  </si>
  <si>
    <t>男子Iチーム</t>
    <rPh sb="0" eb="2">
      <t>ダンシ</t>
    </rPh>
    <phoneticPr fontId="1"/>
  </si>
  <si>
    <t>男子Jチーム</t>
    <rPh sb="0" eb="2">
      <t>ダンシ</t>
    </rPh>
    <phoneticPr fontId="1"/>
  </si>
  <si>
    <t>男子Kチーム</t>
    <rPh sb="0" eb="2">
      <t>ダンシ</t>
    </rPh>
    <phoneticPr fontId="1"/>
  </si>
  <si>
    <t>男D</t>
    <rPh sb="0" eb="1">
      <t>オトコ</t>
    </rPh>
    <phoneticPr fontId="1"/>
  </si>
  <si>
    <t>男E</t>
    <rPh sb="0" eb="1">
      <t>オトコ</t>
    </rPh>
    <phoneticPr fontId="1"/>
  </si>
  <si>
    <t>男F</t>
    <rPh sb="0" eb="1">
      <t>オトコ</t>
    </rPh>
    <phoneticPr fontId="1"/>
  </si>
  <si>
    <t>男G</t>
    <rPh sb="0" eb="1">
      <t>オトコ</t>
    </rPh>
    <phoneticPr fontId="1"/>
  </si>
  <si>
    <t>男H</t>
    <rPh sb="0" eb="1">
      <t>オトコ</t>
    </rPh>
    <phoneticPr fontId="1"/>
  </si>
  <si>
    <t>男I</t>
    <rPh sb="0" eb="1">
      <t>オトコ</t>
    </rPh>
    <phoneticPr fontId="1"/>
  </si>
  <si>
    <t>男J</t>
    <rPh sb="0" eb="1">
      <t>オトコ</t>
    </rPh>
    <phoneticPr fontId="1"/>
  </si>
  <si>
    <t>男K</t>
    <rPh sb="0" eb="1">
      <t>オトコ</t>
    </rPh>
    <phoneticPr fontId="1"/>
  </si>
  <si>
    <t>女子Ａチーム</t>
  </si>
  <si>
    <t>女A</t>
  </si>
  <si>
    <t>女子Ｂチーム</t>
  </si>
  <si>
    <t>女B</t>
  </si>
  <si>
    <t>女子Cチーム</t>
  </si>
  <si>
    <t>女C</t>
  </si>
  <si>
    <t>女子Dチーム</t>
  </si>
  <si>
    <t>女子Dチーム</t>
    <phoneticPr fontId="1"/>
  </si>
  <si>
    <t>女D</t>
    <phoneticPr fontId="1"/>
  </si>
  <si>
    <t>女子Eチーム</t>
  </si>
  <si>
    <t>女子Eチーム</t>
    <phoneticPr fontId="1"/>
  </si>
  <si>
    <t>女E</t>
    <phoneticPr fontId="1"/>
  </si>
  <si>
    <t>女子Fチーム</t>
  </si>
  <si>
    <t>女子Fチーム</t>
    <phoneticPr fontId="1"/>
  </si>
  <si>
    <t>女F</t>
    <phoneticPr fontId="1"/>
  </si>
  <si>
    <t>女子Gチーム</t>
  </si>
  <si>
    <t>女子Gチーム</t>
    <phoneticPr fontId="1"/>
  </si>
  <si>
    <t>女G</t>
    <phoneticPr fontId="1"/>
  </si>
  <si>
    <t>女子Hチーム</t>
  </si>
  <si>
    <t>女子Hチーム</t>
    <phoneticPr fontId="1"/>
  </si>
  <si>
    <t>女H</t>
    <phoneticPr fontId="1"/>
  </si>
  <si>
    <t>女子Iチーム</t>
  </si>
  <si>
    <t>女子Iチーム</t>
    <phoneticPr fontId="1"/>
  </si>
  <si>
    <t>女I</t>
    <phoneticPr fontId="1"/>
  </si>
  <si>
    <t>女子Jチーム</t>
  </si>
  <si>
    <t>女子Jチーム</t>
    <phoneticPr fontId="1"/>
  </si>
  <si>
    <t>女J</t>
    <phoneticPr fontId="1"/>
  </si>
  <si>
    <t>女子Kチーム</t>
  </si>
  <si>
    <t>女子Kチーム</t>
    <phoneticPr fontId="1"/>
  </si>
  <si>
    <t>女K</t>
    <phoneticPr fontId="1"/>
  </si>
  <si>
    <t>男子Lチーム</t>
    <rPh sb="0" eb="2">
      <t>ダンシ</t>
    </rPh>
    <phoneticPr fontId="1"/>
  </si>
  <si>
    <t>男L</t>
    <rPh sb="0" eb="1">
      <t>オトコ</t>
    </rPh>
    <phoneticPr fontId="1"/>
  </si>
  <si>
    <t>女子Lチーム</t>
    <rPh sb="0" eb="2">
      <t>ジョシ</t>
    </rPh>
    <phoneticPr fontId="1"/>
  </si>
  <si>
    <t>女L</t>
    <rPh sb="0" eb="1">
      <t>オンナ</t>
    </rPh>
    <phoneticPr fontId="1"/>
  </si>
  <si>
    <t>男子Ｂチーム</t>
  </si>
  <si>
    <t>男子Cチーム</t>
  </si>
  <si>
    <t>参加料</t>
    <rPh sb="0" eb="3">
      <t>サンカリョウ</t>
    </rPh>
    <phoneticPr fontId="1"/>
  </si>
  <si>
    <t>円</t>
    <rPh sb="0" eb="1">
      <t>エン</t>
    </rPh>
    <phoneticPr fontId="1"/>
  </si>
  <si>
    <t>高崎　太郎</t>
    <rPh sb="0" eb="2">
      <t>タカサキ</t>
    </rPh>
    <rPh sb="3" eb="5">
      <t>タロウ</t>
    </rPh>
    <phoneticPr fontId="1"/>
  </si>
  <si>
    <t>高　一太郎</t>
    <rPh sb="0" eb="1">
      <t>タカ</t>
    </rPh>
    <rPh sb="2" eb="5">
      <t>イチタロウ</t>
    </rPh>
    <phoneticPr fontId="1"/>
  </si>
  <si>
    <t>高崎市　太</t>
    <rPh sb="0" eb="3">
      <t>タカサキシ</t>
    </rPh>
    <rPh sb="4" eb="5">
      <t>フトシ</t>
    </rPh>
    <phoneticPr fontId="1"/>
  </si>
  <si>
    <t>浜川競技場</t>
    <rPh sb="0" eb="2">
      <t>ハマガワ</t>
    </rPh>
    <rPh sb="2" eb="5">
      <t>キョウギジョウ</t>
    </rPh>
    <phoneticPr fontId="1"/>
  </si>
  <si>
    <t>ﾀｶｻｷ ｲﾁﾛｳ</t>
    <phoneticPr fontId="1"/>
  </si>
  <si>
    <t>ﾀｶ ｻｷｲﾁﾛｳ</t>
    <phoneticPr fontId="1"/>
  </si>
  <si>
    <t>ﾀｶｻｷｼ ﾌﾄｼ</t>
    <phoneticPr fontId="1"/>
  </si>
  <si>
    <t>ﾊﾏｶﾞﾜ ｷｮｳｷﾞｼﾞｮｳ</t>
    <phoneticPr fontId="1"/>
  </si>
  <si>
    <t>高崎芸術劇場</t>
    <rPh sb="0" eb="2">
      <t>タカサキ</t>
    </rPh>
    <rPh sb="2" eb="4">
      <t>ゲイジュツ</t>
    </rPh>
    <rPh sb="4" eb="6">
      <t>ゲキジョウ</t>
    </rPh>
    <phoneticPr fontId="1"/>
  </si>
  <si>
    <t>ﾀｶｻｷ ｹﾞｲｼﾞｭﾂｹﾞｷｼﾞｮｳ</t>
    <phoneticPr fontId="1"/>
  </si>
  <si>
    <t>高崎　花子</t>
    <rPh sb="0" eb="2">
      <t>タカサキ</t>
    </rPh>
    <rPh sb="3" eb="5">
      <t>ハナコ</t>
    </rPh>
    <phoneticPr fontId="1"/>
  </si>
  <si>
    <t>高崎　観音</t>
    <rPh sb="0" eb="2">
      <t>タカサキ</t>
    </rPh>
    <rPh sb="3" eb="5">
      <t>カンノン</t>
    </rPh>
    <phoneticPr fontId="1"/>
  </si>
  <si>
    <t>浜川はるな</t>
    <rPh sb="0" eb="2">
      <t>ハマガワ</t>
    </rPh>
    <phoneticPr fontId="1"/>
  </si>
  <si>
    <t>ﾀｶｻｷ ﾊﾅｺ</t>
    <phoneticPr fontId="1"/>
  </si>
  <si>
    <t>ﾀｶｻｷ ｶﾉﾝ</t>
    <phoneticPr fontId="1"/>
  </si>
  <si>
    <t>ﾀｶｻｷ ﾊﾙﾅ</t>
    <phoneticPr fontId="1"/>
  </si>
  <si>
    <t>0001430</t>
    <phoneticPr fontId="1"/>
  </si>
  <si>
    <t>0001498</t>
    <phoneticPr fontId="1"/>
  </si>
  <si>
    <t>0032322</t>
    <phoneticPr fontId="1"/>
  </si>
  <si>
    <t>0001630</t>
    <phoneticPr fontId="1"/>
  </si>
  <si>
    <t>0001522</t>
    <phoneticPr fontId="1"/>
  </si>
  <si>
    <t>0001560</t>
    <phoneticPr fontId="1"/>
  </si>
  <si>
    <t>0001399</t>
    <phoneticPr fontId="1"/>
  </si>
  <si>
    <t>0030300</t>
    <phoneticPr fontId="1"/>
  </si>
  <si>
    <t>0025840</t>
    <phoneticPr fontId="1"/>
  </si>
  <si>
    <t>00343</t>
    <phoneticPr fontId="1"/>
  </si>
  <si>
    <t>03450</t>
    <phoneticPr fontId="1"/>
  </si>
  <si>
    <t>00400</t>
    <phoneticPr fontId="1"/>
  </si>
  <si>
    <t>0031000</t>
    <phoneticPr fontId="1"/>
  </si>
  <si>
    <t>中央小学校107001</t>
  </si>
  <si>
    <t>令和5年度　高崎市民大会　陸上競技大会  小学生申込</t>
    <rPh sb="3" eb="5">
      <t>ネンド</t>
    </rPh>
    <rPh sb="6" eb="9">
      <t>タカサキシ</t>
    </rPh>
    <rPh sb="9" eb="10">
      <t>ミン</t>
    </rPh>
    <rPh sb="10" eb="12">
      <t>タイカイ</t>
    </rPh>
    <rPh sb="13" eb="15">
      <t>リクジョウ</t>
    </rPh>
    <rPh sb="15" eb="17">
      <t>キョウギ</t>
    </rPh>
    <rPh sb="17" eb="19">
      <t>タイカイ</t>
    </rPh>
    <rPh sb="24" eb="26">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</si>
</sst>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7"/>
      <name val="ＭＳ Ｐ明朝"/>
      <family val="1"/>
      <charset val="128"/>
    </font>
    <font>
      <sz val="9"/>
      <name val="ＭＳ Ｐゴシック"/>
      <family val="3"/>
      <charset val="128"/>
    </font>
    <font>
      <b/>
      <sz val="9"/>
      <color indexed="81"/>
      <name val="ＭＳ Ｐゴシック"/>
      <family val="3"/>
      <charset val="128"/>
    </font>
    <font>
      <b/>
      <sz val="9"/>
      <color indexed="81"/>
      <name val="ＭＳ 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4"/>
      <color theme="1"/>
      <name val="ＭＳ Ｐゴシック"/>
      <family val="3"/>
      <charset val="128"/>
    </font>
    <font>
      <sz val="12"/>
      <name val="HG創英角ﾎﾟｯﾌﾟ体"/>
      <family val="3"/>
      <charset val="128"/>
    </font>
    <font>
      <sz val="16"/>
      <color theme="1"/>
      <name val="HGS創英角ｺﾞｼｯｸUB"/>
      <family val="3"/>
      <charset val="128"/>
    </font>
    <font>
      <sz val="14"/>
      <name val="ＭＳ 明朝"/>
      <family val="1"/>
      <charset val="128"/>
    </font>
    <font>
      <sz val="11"/>
      <color theme="1"/>
      <name val="ＭＳ 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1" fontId="3" fillId="0" borderId="0"/>
    <xf numFmtId="1" fontId="14" fillId="0" borderId="0"/>
  </cellStyleXfs>
  <cellXfs count="66">
    <xf numFmtId="0" fontId="0" fillId="0" borderId="0" xfId="0">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1" fontId="9" fillId="0" borderId="0" xfId="1" applyFont="1"/>
    <xf numFmtId="0" fontId="8" fillId="0" borderId="0" xfId="0" applyFont="1">
      <alignment vertical="center"/>
    </xf>
    <xf numFmtId="0" fontId="9" fillId="0" borderId="0" xfId="1" quotePrefix="1" applyNumberFormat="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 fontId="9" fillId="0" borderId="0" xfId="0" applyNumberFormat="1"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20" xfId="0" applyFont="1" applyBorder="1" applyAlignment="1">
      <alignment horizontal="center" vertical="center"/>
    </xf>
    <xf numFmtId="0" fontId="8" fillId="0" borderId="20" xfId="0" applyFont="1" applyBorder="1" applyAlignment="1">
      <alignment horizontal="left" vertical="center"/>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21" xfId="0" applyFont="1" applyBorder="1">
      <alignment vertical="center"/>
    </xf>
    <xf numFmtId="49" fontId="8" fillId="0" borderId="13" xfId="0" applyNumberFormat="1" applyFont="1" applyBorder="1" applyAlignment="1">
      <alignment horizontal="left" vertical="center"/>
    </xf>
    <xf numFmtId="49" fontId="8" fillId="0" borderId="22" xfId="0" applyNumberFormat="1" applyFont="1" applyBorder="1" applyAlignment="1">
      <alignment horizontal="left" vertical="center"/>
    </xf>
    <xf numFmtId="0" fontId="8" fillId="0" borderId="22" xfId="0" applyFont="1" applyBorder="1">
      <alignment vertical="center"/>
    </xf>
    <xf numFmtId="0" fontId="12" fillId="0" borderId="0" xfId="0" applyFont="1">
      <alignment vertical="center"/>
    </xf>
    <xf numFmtId="0" fontId="13" fillId="0" borderId="0" xfId="0" applyFont="1" applyAlignment="1">
      <alignment horizontal="lef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15" fillId="0" borderId="2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6"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right" vertical="center"/>
    </xf>
    <xf numFmtId="0" fontId="8" fillId="0" borderId="36" xfId="0" applyFont="1" applyBorder="1" applyAlignment="1">
      <alignment horizontal="right" vertical="center"/>
    </xf>
  </cellXfs>
  <cellStyles count="3">
    <cellStyle name="標準" xfId="0" builtinId="0"/>
    <cellStyle name="標準 2" xfId="2" xr:uid="{63BC570C-FC9B-491B-81F9-EBF6E1462742}"/>
    <cellStyle name="標準_０４城南１６水泳" xfId="1" xr:uid="{4C62ED56-DC77-40F5-BB50-B2CEDD2F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428625</xdr:colOff>
      <xdr:row>5</xdr:row>
      <xdr:rowOff>19050</xdr:rowOff>
    </xdr:from>
    <xdr:to>
      <xdr:col>42</xdr:col>
      <xdr:colOff>114300</xdr:colOff>
      <xdr:row>31</xdr:row>
      <xdr:rowOff>123825</xdr:rowOff>
    </xdr:to>
    <xdr:sp macro="" textlink="">
      <xdr:nvSpPr>
        <xdr:cNvPr id="2" name="正方形/長方形 1">
          <a:extLst>
            <a:ext uri="{FF2B5EF4-FFF2-40B4-BE49-F238E27FC236}">
              <a16:creationId xmlns:a16="http://schemas.microsoft.com/office/drawing/2014/main" id="{46CF75DA-42FC-453D-BE16-75D3B18B6114}"/>
            </a:ext>
          </a:extLst>
        </xdr:cNvPr>
        <xdr:cNvSpPr/>
      </xdr:nvSpPr>
      <xdr:spPr>
        <a:xfrm>
          <a:off x="23831550" y="942975"/>
          <a:ext cx="6543675" cy="441007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476250</xdr:colOff>
      <xdr:row>7</xdr:row>
      <xdr:rowOff>76200</xdr:rowOff>
    </xdr:from>
    <xdr:to>
      <xdr:col>41</xdr:col>
      <xdr:colOff>161925</xdr:colOff>
      <xdr:row>33</xdr:row>
      <xdr:rowOff>114300</xdr:rowOff>
    </xdr:to>
    <xdr:sp macro="" textlink="">
      <xdr:nvSpPr>
        <xdr:cNvPr id="2" name="正方形/長方形 1">
          <a:extLst>
            <a:ext uri="{FF2B5EF4-FFF2-40B4-BE49-F238E27FC236}">
              <a16:creationId xmlns:a16="http://schemas.microsoft.com/office/drawing/2014/main" id="{AC0BDA83-818F-45CB-B0D3-E2E6536D7220}"/>
            </a:ext>
          </a:extLst>
        </xdr:cNvPr>
        <xdr:cNvSpPr/>
      </xdr:nvSpPr>
      <xdr:spPr>
        <a:xfrm>
          <a:off x="10144125" y="1390650"/>
          <a:ext cx="6543675" cy="450532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twoCellAnchor>
    <xdr:from>
      <xdr:col>5</xdr:col>
      <xdr:colOff>581025</xdr:colOff>
      <xdr:row>18</xdr:row>
      <xdr:rowOff>57150</xdr:rowOff>
    </xdr:from>
    <xdr:to>
      <xdr:col>7</xdr:col>
      <xdr:colOff>714375</xdr:colOff>
      <xdr:row>27</xdr:row>
      <xdr:rowOff>76200</xdr:rowOff>
    </xdr:to>
    <xdr:sp macro="" textlink="">
      <xdr:nvSpPr>
        <xdr:cNvPr id="5" name="吹き出し: 角を丸めた四角形 4">
          <a:extLst>
            <a:ext uri="{FF2B5EF4-FFF2-40B4-BE49-F238E27FC236}">
              <a16:creationId xmlns:a16="http://schemas.microsoft.com/office/drawing/2014/main" id="{8BC2ACD8-BEFB-1F0F-4562-2F055F1D26DD}"/>
            </a:ext>
          </a:extLst>
        </xdr:cNvPr>
        <xdr:cNvSpPr/>
      </xdr:nvSpPr>
      <xdr:spPr>
        <a:xfrm>
          <a:off x="3667125" y="3267075"/>
          <a:ext cx="2124075" cy="1562100"/>
        </a:xfrm>
        <a:prstGeom prst="wedgeRoundRectCallout">
          <a:avLst>
            <a:gd name="adj1" fmla="val 8539"/>
            <a:gd name="adj2" fmla="val -5896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参考記録はおよそでいいので必ず入力をしてください。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トラック種目は記録を</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○時間○○分○○秒○○</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秒なら「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0031000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フィールド種目は記録を５桁で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○○○ｍ○○ｃｍ</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25m</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２０ｃｍなら「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02520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838200</xdr:colOff>
      <xdr:row>18</xdr:row>
      <xdr:rowOff>66675</xdr:rowOff>
    </xdr:from>
    <xdr:to>
      <xdr:col>10</xdr:col>
      <xdr:colOff>228600</xdr:colOff>
      <xdr:row>24</xdr:row>
      <xdr:rowOff>114300</xdr:rowOff>
    </xdr:to>
    <xdr:sp macro="" textlink="">
      <xdr:nvSpPr>
        <xdr:cNvPr id="6" name="吹き出し: 角を丸めた四角形 5">
          <a:extLst>
            <a:ext uri="{FF2B5EF4-FFF2-40B4-BE49-F238E27FC236}">
              <a16:creationId xmlns:a16="http://schemas.microsoft.com/office/drawing/2014/main" id="{14D97B49-281A-4D3E-A98A-9F3764761C58}"/>
            </a:ext>
          </a:extLst>
        </xdr:cNvPr>
        <xdr:cNvSpPr/>
      </xdr:nvSpPr>
      <xdr:spPr>
        <a:xfrm>
          <a:off x="5915025" y="3276600"/>
          <a:ext cx="2124075" cy="1076325"/>
        </a:xfrm>
        <a:prstGeom prst="wedgeRoundRectCallout">
          <a:avLst>
            <a:gd name="adj1" fmla="val 26476"/>
            <a:gd name="adj2" fmla="val -6647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リレーは同一学校で１チーム４人～</a:t>
          </a:r>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人で男女別チームで申し込みをしてください。</a:t>
          </a:r>
          <a:endPar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男女混合や複数校児童でのリレーは「特別種目」のリレーに当日申し込んでください。</a:t>
          </a:r>
        </a:p>
      </xdr:txBody>
    </xdr:sp>
    <xdr:clientData/>
  </xdr:twoCellAnchor>
  <xdr:twoCellAnchor>
    <xdr:from>
      <xdr:col>3</xdr:col>
      <xdr:colOff>828674</xdr:colOff>
      <xdr:row>18</xdr:row>
      <xdr:rowOff>66676</xdr:rowOff>
    </xdr:from>
    <xdr:to>
      <xdr:col>5</xdr:col>
      <xdr:colOff>333374</xdr:colOff>
      <xdr:row>23</xdr:row>
      <xdr:rowOff>47626</xdr:rowOff>
    </xdr:to>
    <xdr:sp macro="" textlink="">
      <xdr:nvSpPr>
        <xdr:cNvPr id="7" name="吹き出し: 角を丸めた四角形 6">
          <a:extLst>
            <a:ext uri="{FF2B5EF4-FFF2-40B4-BE49-F238E27FC236}">
              <a16:creationId xmlns:a16="http://schemas.microsoft.com/office/drawing/2014/main" id="{7360E7F4-22CA-47D3-A4F1-3E962ED4C666}"/>
            </a:ext>
          </a:extLst>
        </xdr:cNvPr>
        <xdr:cNvSpPr/>
      </xdr:nvSpPr>
      <xdr:spPr>
        <a:xfrm>
          <a:off x="2285999" y="3276601"/>
          <a:ext cx="1133475" cy="838200"/>
        </a:xfrm>
        <a:prstGeom prst="wedgeRoundRectCallout">
          <a:avLst>
            <a:gd name="adj1" fmla="val 22725"/>
            <a:gd name="adj2" fmla="val -6478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100m</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は学年と種目が一致するように気をつけてください。</a:t>
          </a:r>
        </a:p>
      </xdr:txBody>
    </xdr:sp>
    <xdr:clientData/>
  </xdr:twoCellAnchor>
  <xdr:twoCellAnchor>
    <xdr:from>
      <xdr:col>11</xdr:col>
      <xdr:colOff>95250</xdr:colOff>
      <xdr:row>3</xdr:row>
      <xdr:rowOff>57150</xdr:rowOff>
    </xdr:from>
    <xdr:to>
      <xdr:col>32</xdr:col>
      <xdr:colOff>247650</xdr:colOff>
      <xdr:row>8</xdr:row>
      <xdr:rowOff>28575</xdr:rowOff>
    </xdr:to>
    <xdr:sp macro="" textlink="">
      <xdr:nvSpPr>
        <xdr:cNvPr id="8" name="吹き出し: 角を丸めた四角形 7">
          <a:extLst>
            <a:ext uri="{FF2B5EF4-FFF2-40B4-BE49-F238E27FC236}">
              <a16:creationId xmlns:a16="http://schemas.microsoft.com/office/drawing/2014/main" id="{A251BD36-9BD1-410D-9E97-5FC9A92784F4}"/>
            </a:ext>
          </a:extLst>
        </xdr:cNvPr>
        <xdr:cNvSpPr/>
      </xdr:nvSpPr>
      <xdr:spPr>
        <a:xfrm>
          <a:off x="9248775" y="685800"/>
          <a:ext cx="1352550" cy="838200"/>
        </a:xfrm>
        <a:prstGeom prst="wedgeRoundRectCallout">
          <a:avLst>
            <a:gd name="adj1" fmla="val -32958"/>
            <a:gd name="adj2" fmla="val 636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ゼッケンナンバーは大会本部で割り振りますので、ここでの入力は不要です。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30-FA60-48E3-9A84-664AADC52679}">
  <sheetPr>
    <tabColor rgb="FFFF0000"/>
  </sheetPr>
  <dimension ref="A1:AE100"/>
  <sheetViews>
    <sheetView tabSelected="1" zoomScaleNormal="100" workbookViewId="0">
      <pane ySplit="10" topLeftCell="A11" activePane="bottomLeft" state="frozen"/>
      <selection pane="bottomLeft" activeCell="A4" sqref="A4"/>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5.625" style="6"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32" width="0" style="6" hidden="1" customWidth="1"/>
    <col min="33"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39" t="s">
        <v>2</v>
      </c>
      <c r="B1" s="6"/>
      <c r="C1" s="3"/>
      <c r="E1" s="3"/>
      <c r="I1" s="30" t="s">
        <v>4</v>
      </c>
      <c r="O1" s="4"/>
      <c r="S1" s="4"/>
      <c r="T1" s="4"/>
      <c r="V1" s="4"/>
      <c r="W1" s="4"/>
      <c r="X1" s="4"/>
      <c r="Y1" s="4"/>
    </row>
    <row r="2" spans="1:31" x14ac:dyDescent="0.4">
      <c r="A2" s="6"/>
      <c r="B2" s="6"/>
    </row>
    <row r="3" spans="1:31" ht="18.75" x14ac:dyDescent="0.4">
      <c r="A3" s="40" t="s">
        <v>201</v>
      </c>
      <c r="O3" s="6"/>
      <c r="S3" s="6"/>
      <c r="T3" s="6"/>
      <c r="V3" s="6"/>
      <c r="W3" s="6"/>
      <c r="X3" s="6"/>
      <c r="Y3" s="6"/>
    </row>
    <row r="4" spans="1:31" s="2" customFormat="1" ht="8.4499999999999993" customHeight="1" thickBot="1" x14ac:dyDescent="0.45"/>
    <row r="5" spans="1:31" s="2" customFormat="1" ht="24" customHeight="1" thickBot="1" x14ac:dyDescent="0.45">
      <c r="B5" s="8" t="s">
        <v>13</v>
      </c>
      <c r="C5" s="61"/>
      <c r="D5" s="62"/>
      <c r="E5" s="63"/>
      <c r="H5" s="9" t="s">
        <v>14</v>
      </c>
      <c r="I5" s="61"/>
      <c r="J5" s="62"/>
      <c r="K5" s="63"/>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7" t="s">
        <v>112</v>
      </c>
      <c r="C7" s="58"/>
      <c r="D7" s="43" t="s">
        <v>113</v>
      </c>
      <c r="E7" s="44">
        <f>COUNTIF(E$11:E$100,"男")</f>
        <v>0</v>
      </c>
      <c r="F7" s="47" t="s">
        <v>115</v>
      </c>
      <c r="G7" s="44">
        <f>COUNTA(F11:F100)+COUNTA(H11:H100)</f>
        <v>0</v>
      </c>
      <c r="H7" s="57" t="s">
        <v>169</v>
      </c>
      <c r="I7" s="64">
        <f>(E7+E8+G8)*200</f>
        <v>0</v>
      </c>
      <c r="J7" s="55" t="s">
        <v>170</v>
      </c>
      <c r="O7" s="6"/>
      <c r="S7" s="6"/>
      <c r="T7" s="6"/>
      <c r="V7" s="6"/>
      <c r="W7" s="6"/>
      <c r="X7" s="6"/>
      <c r="Y7" s="6"/>
    </row>
    <row r="8" spans="1:31" ht="14.25" thickBot="1" x14ac:dyDescent="0.45">
      <c r="A8" s="6"/>
      <c r="B8" s="59"/>
      <c r="C8" s="60"/>
      <c r="D8" s="45" t="s">
        <v>114</v>
      </c>
      <c r="E8" s="46">
        <f>COUNTIF(E$11:E$100,"女")</f>
        <v>0</v>
      </c>
      <c r="F8" s="48" t="s">
        <v>116</v>
      </c>
      <c r="G8" s="46">
        <f>SUM(AD9:AD32)</f>
        <v>0</v>
      </c>
      <c r="H8" s="59"/>
      <c r="I8" s="65"/>
      <c r="J8" s="56"/>
      <c r="O8" s="6"/>
      <c r="S8" s="6"/>
      <c r="T8" s="6"/>
      <c r="V8" s="6"/>
      <c r="W8" s="6"/>
      <c r="X8" s="6"/>
      <c r="Y8" s="6"/>
    </row>
    <row r="9" spans="1:31" x14ac:dyDescent="0.4">
      <c r="AB9" s="6" t="s">
        <v>111</v>
      </c>
      <c r="AC9" s="6">
        <f t="shared" ref="AC9:AC32" si="0">COUNTIF(J$11:J$100,AB9)</f>
        <v>0</v>
      </c>
      <c r="AD9" s="6">
        <f>IF(AC9&gt;3.5,(IF(AC9&lt;6.5,1,0)),0)</f>
        <v>0</v>
      </c>
    </row>
    <row r="10" spans="1:31" s="3" customFormat="1" x14ac:dyDescent="0.4">
      <c r="A10" s="10" t="s">
        <v>21</v>
      </c>
      <c r="B10" s="11" t="s">
        <v>22</v>
      </c>
      <c r="C10" s="11" t="s">
        <v>23</v>
      </c>
      <c r="D10" s="11" t="s">
        <v>24</v>
      </c>
      <c r="E10" s="11" t="s">
        <v>25</v>
      </c>
      <c r="F10" s="11" t="s">
        <v>26</v>
      </c>
      <c r="G10" s="11" t="s">
        <v>27</v>
      </c>
      <c r="H10" s="11" t="s">
        <v>28</v>
      </c>
      <c r="I10" s="11" t="s">
        <v>27</v>
      </c>
      <c r="J10" s="11" t="s">
        <v>29</v>
      </c>
      <c r="K10" s="12" t="s">
        <v>30</v>
      </c>
      <c r="L10" s="1" t="s">
        <v>31</v>
      </c>
      <c r="O10" s="13" t="s">
        <v>34</v>
      </c>
      <c r="P10" s="13" t="s">
        <v>35</v>
      </c>
      <c r="Q10" s="13" t="s">
        <v>36</v>
      </c>
      <c r="R10" s="13" t="s">
        <v>37</v>
      </c>
      <c r="S10" s="13" t="s">
        <v>38</v>
      </c>
      <c r="T10" s="13" t="s">
        <v>39</v>
      </c>
      <c r="U10" s="13" t="s">
        <v>40</v>
      </c>
      <c r="V10" s="13" t="s">
        <v>41</v>
      </c>
      <c r="W10" s="13" t="s">
        <v>42</v>
      </c>
      <c r="X10" s="13" t="s">
        <v>43</v>
      </c>
      <c r="Y10" s="13" t="s">
        <v>44</v>
      </c>
      <c r="AB10" s="6" t="s">
        <v>167</v>
      </c>
      <c r="AC10" s="6">
        <f t="shared" si="0"/>
        <v>0</v>
      </c>
      <c r="AD10" s="6">
        <f t="shared" ref="AD10:AD32" si="1">IF(AC10&gt;3.5,(IF(AC10&lt;6.5,1,0)),0)</f>
        <v>0</v>
      </c>
      <c r="AE10" s="6"/>
    </row>
    <row r="11" spans="1:31" x14ac:dyDescent="0.4">
      <c r="A11" s="28">
        <v>1</v>
      </c>
      <c r="B11" s="49"/>
      <c r="C11" s="31"/>
      <c r="D11" s="52"/>
      <c r="E11" s="31"/>
      <c r="F11" s="32"/>
      <c r="G11" s="33"/>
      <c r="H11" s="32"/>
      <c r="I11" s="34"/>
      <c r="J11" s="35"/>
      <c r="K11" s="14"/>
      <c r="L11" s="15"/>
      <c r="M11" s="16">
        <f>IF(E11=初期設定!$A$4,1,2)</f>
        <v>2</v>
      </c>
      <c r="O11" s="4" t="str">
        <f>IF(E11="","",M11*100000000+L11)</f>
        <v/>
      </c>
      <c r="P11" s="6" t="str">
        <f>IF(B11="","",B11&amp;"("&amp;C11&amp;")")</f>
        <v/>
      </c>
      <c r="Q11" s="6" t="str">
        <f>IF(D11="","",D11)</f>
        <v/>
      </c>
      <c r="R11" s="6" t="str">
        <f>IF(E11="","",M11)</f>
        <v/>
      </c>
      <c r="S11" s="4" t="str">
        <f>IF(O11="","",64)</f>
        <v/>
      </c>
      <c r="T11" s="4" t="str">
        <f>IF(O11="","",RIGHT(K11,6))</f>
        <v/>
      </c>
      <c r="U11" s="6" t="str">
        <f>IF(L11="","",L11)</f>
        <v/>
      </c>
      <c r="V11" s="4" t="str">
        <f>IF(F11="","",VLOOKUP(F11,初期設定!$A$6:$B$12,2,0)&amp;" "&amp;G11)</f>
        <v/>
      </c>
      <c r="W11" s="4" t="str">
        <f>IF(H11="","",VLOOKUP(H11,初期設定!$A$6:$B$12,2,0)&amp;" "&amp;I11)</f>
        <v/>
      </c>
      <c r="Y11" s="4" t="str">
        <f>IF(J11="","",VLOOKUP(J11,初期設定!$A$13:$B$36,2,0))</f>
        <v/>
      </c>
      <c r="AB11" s="6" t="s">
        <v>168</v>
      </c>
      <c r="AC11" s="6">
        <f t="shared" si="0"/>
        <v>0</v>
      </c>
      <c r="AD11" s="6">
        <f t="shared" si="1"/>
        <v>0</v>
      </c>
    </row>
    <row r="12" spans="1:31" x14ac:dyDescent="0.4">
      <c r="A12" s="17">
        <v>2</v>
      </c>
      <c r="B12" s="50"/>
      <c r="C12" s="18"/>
      <c r="D12" s="53"/>
      <c r="E12" s="18"/>
      <c r="F12" s="19"/>
      <c r="G12" s="36"/>
      <c r="H12" s="19"/>
      <c r="I12" s="37"/>
      <c r="J12" s="38"/>
      <c r="K12" s="20"/>
      <c r="L12" s="15" t="s">
        <v>49</v>
      </c>
      <c r="M12" s="16">
        <f>IF(E12=初期設定!$A$4,1,2)</f>
        <v>2</v>
      </c>
      <c r="O12" s="4" t="str">
        <f t="shared" ref="O12:O75" si="2">IF(E12="","",M12*100000000+L12)</f>
        <v/>
      </c>
      <c r="P12" s="6" t="str">
        <f t="shared" ref="P12:P75" si="3">IF(B12="","",B12&amp;"("&amp;C12&amp;")")</f>
        <v/>
      </c>
      <c r="Q12" s="6" t="str">
        <f t="shared" ref="Q12:Q75" si="4">IF(D12="","",D12)</f>
        <v/>
      </c>
      <c r="R12" s="6" t="str">
        <f t="shared" ref="R12:R75" si="5">IF(E12="","",M12)</f>
        <v/>
      </c>
      <c r="S12" s="4" t="str">
        <f t="shared" ref="S12:S75" si="6">IF(O12="","",64)</f>
        <v/>
      </c>
      <c r="T12" s="4" t="str">
        <f t="shared" ref="T12:T75" si="7">IF(O12="","",RIGHT(K12,6))</f>
        <v/>
      </c>
      <c r="U12" s="6" t="str">
        <f t="shared" ref="U12:U75" si="8">IF(L12="","",L12)</f>
        <v xml:space="preserve"> </v>
      </c>
      <c r="V12" s="4" t="str">
        <f>IF(F12="","",VLOOKUP(F12,初期設定!$A$6:$B$12,2,0)&amp;" "&amp;G12)</f>
        <v/>
      </c>
      <c r="W12" s="4" t="str">
        <f>IF(H12="","",VLOOKUP(H12,初期設定!$A$6:$B$12,2,0)&amp;" "&amp;I12)</f>
        <v/>
      </c>
      <c r="Y12" s="4" t="str">
        <f>IF(J12="","",VLOOKUP(J12,初期設定!$A$13:$B$36,2,0))</f>
        <v/>
      </c>
      <c r="AB12" s="6" t="s">
        <v>117</v>
      </c>
      <c r="AC12" s="6">
        <f t="shared" si="0"/>
        <v>0</v>
      </c>
      <c r="AD12" s="6">
        <f t="shared" si="1"/>
        <v>0</v>
      </c>
    </row>
    <row r="13" spans="1:31" x14ac:dyDescent="0.4">
      <c r="A13" s="17">
        <v>3</v>
      </c>
      <c r="B13" s="50"/>
      <c r="C13" s="18"/>
      <c r="D13" s="53"/>
      <c r="E13" s="18"/>
      <c r="F13" s="19"/>
      <c r="G13" s="36"/>
      <c r="H13" s="19"/>
      <c r="I13" s="37"/>
      <c r="J13" s="38"/>
      <c r="K13" s="20"/>
      <c r="L13" s="15" t="s">
        <v>49</v>
      </c>
      <c r="M13" s="16">
        <f>IF(E13=初期設定!$A$4,1,2)</f>
        <v>2</v>
      </c>
      <c r="O13" s="4" t="str">
        <f t="shared" si="2"/>
        <v/>
      </c>
      <c r="P13" s="6" t="str">
        <f t="shared" si="3"/>
        <v/>
      </c>
      <c r="Q13" s="6" t="str">
        <f t="shared" si="4"/>
        <v/>
      </c>
      <c r="R13" s="6" t="str">
        <f t="shared" si="5"/>
        <v/>
      </c>
      <c r="S13" s="4" t="str">
        <f t="shared" si="6"/>
        <v/>
      </c>
      <c r="T13" s="4" t="str">
        <f t="shared" si="7"/>
        <v/>
      </c>
      <c r="U13" s="6" t="str">
        <f t="shared" si="8"/>
        <v xml:space="preserve"> </v>
      </c>
      <c r="V13" s="4" t="str">
        <f>IF(F13="","",VLOOKUP(F13,初期設定!$A$6:$B$12,2,0)&amp;" "&amp;G13)</f>
        <v/>
      </c>
      <c r="W13" s="4" t="str">
        <f>IF(H13="","",VLOOKUP(H13,初期設定!$A$6:$B$12,2,0)&amp;" "&amp;I13)</f>
        <v/>
      </c>
      <c r="Y13" s="4" t="str">
        <f>IF(J13="","",VLOOKUP(J13,初期設定!$A$13:$B$36,2,0))</f>
        <v/>
      </c>
      <c r="AB13" s="6" t="s">
        <v>118</v>
      </c>
      <c r="AC13" s="6">
        <f t="shared" si="0"/>
        <v>0</v>
      </c>
      <c r="AD13" s="6">
        <f t="shared" si="1"/>
        <v>0</v>
      </c>
    </row>
    <row r="14" spans="1:31" x14ac:dyDescent="0.4">
      <c r="A14" s="17">
        <v>4</v>
      </c>
      <c r="B14" s="50"/>
      <c r="C14" s="18"/>
      <c r="D14" s="53"/>
      <c r="E14" s="18"/>
      <c r="F14" s="19"/>
      <c r="G14" s="36"/>
      <c r="H14" s="19"/>
      <c r="I14" s="37"/>
      <c r="J14" s="38"/>
      <c r="K14" s="20"/>
      <c r="L14" s="15" t="s">
        <v>49</v>
      </c>
      <c r="M14" s="16">
        <f>IF(E14=初期設定!$A$4,1,2)</f>
        <v>2</v>
      </c>
      <c r="O14" s="4" t="str">
        <f t="shared" si="2"/>
        <v/>
      </c>
      <c r="P14" s="6" t="str">
        <f t="shared" si="3"/>
        <v/>
      </c>
      <c r="Q14" s="6" t="str">
        <f t="shared" si="4"/>
        <v/>
      </c>
      <c r="R14" s="6" t="str">
        <f t="shared" si="5"/>
        <v/>
      </c>
      <c r="S14" s="4" t="str">
        <f t="shared" si="6"/>
        <v/>
      </c>
      <c r="T14" s="4" t="str">
        <f t="shared" si="7"/>
        <v/>
      </c>
      <c r="U14" s="6" t="str">
        <f t="shared" si="8"/>
        <v xml:space="preserve"> </v>
      </c>
      <c r="V14" s="4" t="str">
        <f>IF(F14="","",VLOOKUP(F14,初期設定!$A$6:$B$12,2,0)&amp;" "&amp;G14)</f>
        <v/>
      </c>
      <c r="W14" s="4" t="str">
        <f>IF(H14="","",VLOOKUP(H14,初期設定!$A$6:$B$12,2,0)&amp;" "&amp;I14)</f>
        <v/>
      </c>
      <c r="Y14" s="4" t="str">
        <f>IF(J14="","",VLOOKUP(J14,初期設定!$A$13:$B$36,2,0))</f>
        <v/>
      </c>
      <c r="AB14" s="6" t="s">
        <v>119</v>
      </c>
      <c r="AC14" s="6">
        <f t="shared" si="0"/>
        <v>0</v>
      </c>
      <c r="AD14" s="6">
        <f t="shared" si="1"/>
        <v>0</v>
      </c>
    </row>
    <row r="15" spans="1:31" x14ac:dyDescent="0.4">
      <c r="A15" s="17">
        <v>5</v>
      </c>
      <c r="B15" s="50"/>
      <c r="C15" s="18"/>
      <c r="D15" s="53"/>
      <c r="E15" s="18"/>
      <c r="F15" s="19"/>
      <c r="G15" s="36"/>
      <c r="H15" s="19"/>
      <c r="I15" s="37"/>
      <c r="J15" s="38"/>
      <c r="K15" s="20"/>
      <c r="L15" s="15" t="s">
        <v>49</v>
      </c>
      <c r="M15" s="16">
        <f>IF(E15=初期設定!$A$4,1,2)</f>
        <v>2</v>
      </c>
      <c r="O15" s="4" t="str">
        <f t="shared" si="2"/>
        <v/>
      </c>
      <c r="P15" s="6" t="str">
        <f t="shared" si="3"/>
        <v/>
      </c>
      <c r="Q15" s="6" t="str">
        <f t="shared" si="4"/>
        <v/>
      </c>
      <c r="R15" s="6" t="str">
        <f t="shared" si="5"/>
        <v/>
      </c>
      <c r="S15" s="4" t="str">
        <f t="shared" si="6"/>
        <v/>
      </c>
      <c r="T15" s="4" t="str">
        <f t="shared" si="7"/>
        <v/>
      </c>
      <c r="U15" s="6" t="str">
        <f t="shared" si="8"/>
        <v xml:space="preserve"> </v>
      </c>
      <c r="V15" s="4" t="str">
        <f>IF(F15="","",VLOOKUP(F15,初期設定!$A$6:$B$12,2,0)&amp;" "&amp;G15)</f>
        <v/>
      </c>
      <c r="W15" s="4" t="str">
        <f>IF(H15="","",VLOOKUP(H15,初期設定!$A$6:$B$12,2,0)&amp;" "&amp;I15)</f>
        <v/>
      </c>
      <c r="Y15" s="4" t="str">
        <f>IF(J15="","",VLOOKUP(J15,初期設定!$A$13:$B$36,2,0))</f>
        <v/>
      </c>
      <c r="AB15" s="6" t="s">
        <v>120</v>
      </c>
      <c r="AC15" s="6">
        <f t="shared" si="0"/>
        <v>0</v>
      </c>
      <c r="AD15" s="6">
        <f t="shared" si="1"/>
        <v>0</v>
      </c>
    </row>
    <row r="16" spans="1:31" x14ac:dyDescent="0.4">
      <c r="A16" s="17">
        <v>6</v>
      </c>
      <c r="B16" s="50"/>
      <c r="C16" s="18"/>
      <c r="D16" s="53"/>
      <c r="E16" s="18"/>
      <c r="F16" s="19"/>
      <c r="G16" s="36"/>
      <c r="H16" s="19"/>
      <c r="I16" s="37"/>
      <c r="J16" s="38"/>
      <c r="K16" s="20"/>
      <c r="L16" s="15" t="s">
        <v>49</v>
      </c>
      <c r="M16" s="16">
        <f>IF(E16=初期設定!$A$4,1,2)</f>
        <v>2</v>
      </c>
      <c r="O16" s="4" t="str">
        <f t="shared" si="2"/>
        <v/>
      </c>
      <c r="P16" s="6" t="str">
        <f t="shared" si="3"/>
        <v/>
      </c>
      <c r="Q16" s="6" t="str">
        <f t="shared" si="4"/>
        <v/>
      </c>
      <c r="R16" s="6" t="str">
        <f t="shared" si="5"/>
        <v/>
      </c>
      <c r="S16" s="4" t="str">
        <f t="shared" si="6"/>
        <v/>
      </c>
      <c r="T16" s="4" t="str">
        <f t="shared" si="7"/>
        <v/>
      </c>
      <c r="U16" s="6" t="str">
        <f t="shared" si="8"/>
        <v xml:space="preserve"> </v>
      </c>
      <c r="V16" s="4" t="str">
        <f>IF(F16="","",VLOOKUP(F16,初期設定!$A$6:$B$12,2,0)&amp;" "&amp;G16)</f>
        <v/>
      </c>
      <c r="W16" s="4" t="str">
        <f>IF(H16="","",VLOOKUP(H16,初期設定!$A$6:$B$12,2,0)&amp;" "&amp;I16)</f>
        <v/>
      </c>
      <c r="Y16" s="4" t="str">
        <f>IF(J16="","",VLOOKUP(J16,初期設定!$A$13:$B$36,2,0))</f>
        <v/>
      </c>
      <c r="AB16" s="6" t="s">
        <v>121</v>
      </c>
      <c r="AC16" s="6">
        <f t="shared" si="0"/>
        <v>0</v>
      </c>
      <c r="AD16" s="6">
        <f t="shared" si="1"/>
        <v>0</v>
      </c>
    </row>
    <row r="17" spans="1:30" x14ac:dyDescent="0.4">
      <c r="A17" s="17">
        <v>7</v>
      </c>
      <c r="B17" s="50"/>
      <c r="C17" s="18"/>
      <c r="D17" s="53"/>
      <c r="E17" s="18"/>
      <c r="F17" s="19"/>
      <c r="G17" s="36"/>
      <c r="H17" s="19"/>
      <c r="I17" s="37"/>
      <c r="J17" s="38"/>
      <c r="K17" s="20"/>
      <c r="L17" s="15" t="s">
        <v>49</v>
      </c>
      <c r="M17" s="16">
        <f>IF(E17=初期設定!$A$4,1,2)</f>
        <v>2</v>
      </c>
      <c r="O17" s="4" t="str">
        <f t="shared" si="2"/>
        <v/>
      </c>
      <c r="P17" s="6" t="str">
        <f t="shared" si="3"/>
        <v/>
      </c>
      <c r="Q17" s="6" t="str">
        <f t="shared" si="4"/>
        <v/>
      </c>
      <c r="R17" s="6" t="str">
        <f t="shared" si="5"/>
        <v/>
      </c>
      <c r="S17" s="4" t="str">
        <f t="shared" si="6"/>
        <v/>
      </c>
      <c r="T17" s="4" t="str">
        <f t="shared" si="7"/>
        <v/>
      </c>
      <c r="U17" s="6" t="str">
        <f t="shared" si="8"/>
        <v xml:space="preserve"> </v>
      </c>
      <c r="V17" s="4" t="str">
        <f>IF(F17="","",VLOOKUP(F17,初期設定!$A$6:$B$12,2,0)&amp;" "&amp;G17)</f>
        <v/>
      </c>
      <c r="W17" s="4" t="str">
        <f>IF(H17="","",VLOOKUP(H17,初期設定!$A$6:$B$12,2,0)&amp;" "&amp;I17)</f>
        <v/>
      </c>
      <c r="Y17" s="4" t="str">
        <f>IF(J17="","",VLOOKUP(J17,初期設定!$A$13:$B$36,2,0))</f>
        <v/>
      </c>
      <c r="AB17" s="6" t="s">
        <v>122</v>
      </c>
      <c r="AC17" s="6">
        <f t="shared" si="0"/>
        <v>0</v>
      </c>
      <c r="AD17" s="6">
        <f t="shared" si="1"/>
        <v>0</v>
      </c>
    </row>
    <row r="18" spans="1:30" x14ac:dyDescent="0.4">
      <c r="A18" s="17">
        <v>8</v>
      </c>
      <c r="B18" s="50"/>
      <c r="C18" s="18"/>
      <c r="D18" s="53"/>
      <c r="E18" s="18"/>
      <c r="F18" s="19"/>
      <c r="G18" s="36"/>
      <c r="H18" s="19"/>
      <c r="I18" s="37"/>
      <c r="J18" s="38"/>
      <c r="K18" s="20"/>
      <c r="L18" s="15" t="s">
        <v>49</v>
      </c>
      <c r="M18" s="16">
        <f>IF(E18=初期設定!$A$4,1,2)</f>
        <v>2</v>
      </c>
      <c r="O18" s="4" t="str">
        <f t="shared" si="2"/>
        <v/>
      </c>
      <c r="P18" s="6" t="str">
        <f t="shared" si="3"/>
        <v/>
      </c>
      <c r="Q18" s="6" t="str">
        <f t="shared" si="4"/>
        <v/>
      </c>
      <c r="R18" s="6" t="str">
        <f t="shared" si="5"/>
        <v/>
      </c>
      <c r="S18" s="4" t="str">
        <f t="shared" si="6"/>
        <v/>
      </c>
      <c r="T18" s="4" t="str">
        <f t="shared" si="7"/>
        <v/>
      </c>
      <c r="U18" s="6" t="str">
        <f t="shared" si="8"/>
        <v xml:space="preserve"> </v>
      </c>
      <c r="V18" s="4" t="str">
        <f>IF(F18="","",VLOOKUP(F18,初期設定!$A$6:$B$12,2,0)&amp;" "&amp;G18)</f>
        <v/>
      </c>
      <c r="W18" s="4" t="str">
        <f>IF(H18="","",VLOOKUP(H18,初期設定!$A$6:$B$12,2,0)&amp;" "&amp;I18)</f>
        <v/>
      </c>
      <c r="Y18" s="4" t="str">
        <f>IF(J18="","",VLOOKUP(J18,初期設定!$A$13:$B$36,2,0))</f>
        <v/>
      </c>
      <c r="AB18" s="6" t="s">
        <v>123</v>
      </c>
      <c r="AC18" s="6">
        <f t="shared" si="0"/>
        <v>0</v>
      </c>
      <c r="AD18" s="6">
        <f t="shared" si="1"/>
        <v>0</v>
      </c>
    </row>
    <row r="19" spans="1:30" x14ac:dyDescent="0.4">
      <c r="A19" s="17">
        <v>9</v>
      </c>
      <c r="B19" s="50"/>
      <c r="C19" s="18"/>
      <c r="D19" s="53"/>
      <c r="E19" s="18"/>
      <c r="F19" s="19"/>
      <c r="G19" s="36"/>
      <c r="H19" s="19"/>
      <c r="I19" s="37"/>
      <c r="J19" s="38"/>
      <c r="K19" s="20"/>
      <c r="L19" s="15" t="s">
        <v>49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IF(J19="","",VLOOKUP(J19,初期設定!$A$13:$B$36,2,0))</f>
        <v/>
      </c>
      <c r="AB19" s="6" t="s">
        <v>124</v>
      </c>
      <c r="AC19" s="6">
        <f t="shared" si="0"/>
        <v>0</v>
      </c>
      <c r="AD19" s="6">
        <f t="shared" si="1"/>
        <v>0</v>
      </c>
    </row>
    <row r="20" spans="1:30" x14ac:dyDescent="0.4">
      <c r="A20" s="17">
        <v>10</v>
      </c>
      <c r="B20" s="50"/>
      <c r="C20" s="18"/>
      <c r="D20" s="53"/>
      <c r="E20" s="18"/>
      <c r="F20" s="19"/>
      <c r="G20" s="36"/>
      <c r="H20" s="19"/>
      <c r="I20" s="37"/>
      <c r="J20" s="38"/>
      <c r="K20" s="20"/>
      <c r="L20" s="15" t="s">
        <v>49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IF(J20="","",VLOOKUP(J20,初期設定!$A$13:$B$36,2,0))</f>
        <v/>
      </c>
      <c r="AB20" s="6" t="s">
        <v>163</v>
      </c>
      <c r="AC20" s="6">
        <f t="shared" si="0"/>
        <v>0</v>
      </c>
      <c r="AD20" s="6">
        <f t="shared" si="1"/>
        <v>0</v>
      </c>
    </row>
    <row r="21" spans="1:30" x14ac:dyDescent="0.4">
      <c r="A21" s="17">
        <v>11</v>
      </c>
      <c r="B21" s="50"/>
      <c r="C21" s="18"/>
      <c r="D21" s="53"/>
      <c r="E21" s="18"/>
      <c r="F21" s="19"/>
      <c r="G21" s="36"/>
      <c r="H21" s="19"/>
      <c r="I21" s="37"/>
      <c r="J21" s="38"/>
      <c r="K21" s="20"/>
      <c r="L21" s="15" t="s">
        <v>49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IF(J21="","",VLOOKUP(J21,初期設定!$A$13:$B$36,2,0))</f>
        <v/>
      </c>
      <c r="AB21" s="6" t="s">
        <v>133</v>
      </c>
      <c r="AC21" s="6">
        <f t="shared" si="0"/>
        <v>0</v>
      </c>
      <c r="AD21" s="6">
        <f t="shared" si="1"/>
        <v>0</v>
      </c>
    </row>
    <row r="22" spans="1:30" x14ac:dyDescent="0.4">
      <c r="A22" s="17">
        <v>12</v>
      </c>
      <c r="B22" s="50"/>
      <c r="C22" s="18"/>
      <c r="D22" s="53"/>
      <c r="E22" s="18"/>
      <c r="F22" s="19"/>
      <c r="G22" s="36"/>
      <c r="H22" s="19"/>
      <c r="I22" s="37"/>
      <c r="J22" s="38"/>
      <c r="K22" s="20"/>
      <c r="L22" s="15" t="s">
        <v>49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IF(J22="","",VLOOKUP(J22,初期設定!$A$13:$B$36,2,0))</f>
        <v/>
      </c>
      <c r="AB22" s="6" t="s">
        <v>135</v>
      </c>
      <c r="AC22" s="6">
        <f t="shared" si="0"/>
        <v>0</v>
      </c>
      <c r="AD22" s="6">
        <f t="shared" si="1"/>
        <v>0</v>
      </c>
    </row>
    <row r="23" spans="1:30" x14ac:dyDescent="0.4">
      <c r="A23" s="17">
        <v>13</v>
      </c>
      <c r="B23" s="50"/>
      <c r="C23" s="18"/>
      <c r="D23" s="53"/>
      <c r="E23" s="18"/>
      <c r="F23" s="19"/>
      <c r="G23" s="36"/>
      <c r="H23" s="19"/>
      <c r="I23" s="37"/>
      <c r="J23" s="38"/>
      <c r="K23" s="20"/>
      <c r="L23" s="15" t="s">
        <v>49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IF(J23="","",VLOOKUP(J23,初期設定!$A$13:$B$36,2,0))</f>
        <v/>
      </c>
      <c r="AB23" s="6" t="s">
        <v>137</v>
      </c>
      <c r="AC23" s="6">
        <f t="shared" si="0"/>
        <v>0</v>
      </c>
      <c r="AD23" s="6">
        <f t="shared" si="1"/>
        <v>0</v>
      </c>
    </row>
    <row r="24" spans="1:30" x14ac:dyDescent="0.4">
      <c r="A24" s="17">
        <v>14</v>
      </c>
      <c r="B24" s="50"/>
      <c r="C24" s="18"/>
      <c r="D24" s="53"/>
      <c r="E24" s="18"/>
      <c r="F24" s="19"/>
      <c r="G24" s="36"/>
      <c r="H24" s="19"/>
      <c r="I24" s="37"/>
      <c r="J24" s="38"/>
      <c r="K24" s="20"/>
      <c r="L24" s="15" t="s">
        <v>49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IF(J24="","",VLOOKUP(J24,初期設定!$A$13:$B$36,2,0))</f>
        <v/>
      </c>
      <c r="AB24" s="6" t="s">
        <v>139</v>
      </c>
      <c r="AC24" s="6">
        <f t="shared" si="0"/>
        <v>0</v>
      </c>
      <c r="AD24" s="6">
        <f t="shared" si="1"/>
        <v>0</v>
      </c>
    </row>
    <row r="25" spans="1:30" x14ac:dyDescent="0.4">
      <c r="A25" s="17">
        <v>15</v>
      </c>
      <c r="B25" s="50"/>
      <c r="C25" s="18"/>
      <c r="D25" s="53"/>
      <c r="E25" s="18"/>
      <c r="F25" s="19"/>
      <c r="G25" s="36"/>
      <c r="H25" s="19"/>
      <c r="I25" s="37"/>
      <c r="J25" s="38"/>
      <c r="K25" s="20"/>
      <c r="L25" s="15" t="s">
        <v>49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IF(J25="","",VLOOKUP(J25,初期設定!$A$13:$B$36,2,0))</f>
        <v/>
      </c>
      <c r="AB25" s="6" t="s">
        <v>142</v>
      </c>
      <c r="AC25" s="6">
        <f t="shared" si="0"/>
        <v>0</v>
      </c>
      <c r="AD25" s="6">
        <f t="shared" si="1"/>
        <v>0</v>
      </c>
    </row>
    <row r="26" spans="1:30" x14ac:dyDescent="0.4">
      <c r="A26" s="17">
        <v>16</v>
      </c>
      <c r="B26" s="50"/>
      <c r="C26" s="18"/>
      <c r="D26" s="53"/>
      <c r="E26" s="18"/>
      <c r="F26" s="19"/>
      <c r="G26" s="36"/>
      <c r="H26" s="19"/>
      <c r="I26" s="37"/>
      <c r="J26" s="38"/>
      <c r="K26" s="20"/>
      <c r="L26" s="15" t="s">
        <v>49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IF(J26="","",VLOOKUP(J26,初期設定!$A$13:$B$36,2,0))</f>
        <v/>
      </c>
      <c r="AB26" s="6" t="s">
        <v>145</v>
      </c>
      <c r="AC26" s="6">
        <f t="shared" si="0"/>
        <v>0</v>
      </c>
      <c r="AD26" s="6">
        <f t="shared" si="1"/>
        <v>0</v>
      </c>
    </row>
    <row r="27" spans="1:30" x14ac:dyDescent="0.4">
      <c r="A27" s="17">
        <v>17</v>
      </c>
      <c r="B27" s="50"/>
      <c r="C27" s="18"/>
      <c r="D27" s="53"/>
      <c r="E27" s="18"/>
      <c r="F27" s="19"/>
      <c r="G27" s="36"/>
      <c r="H27" s="19"/>
      <c r="I27" s="37"/>
      <c r="J27" s="38"/>
      <c r="K27" s="20"/>
      <c r="L27" s="15" t="s">
        <v>49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IF(J27="","",VLOOKUP(J27,初期設定!$A$13:$B$36,2,0))</f>
        <v/>
      </c>
      <c r="AB27" s="6" t="s">
        <v>148</v>
      </c>
      <c r="AC27" s="6">
        <f t="shared" si="0"/>
        <v>0</v>
      </c>
      <c r="AD27" s="6">
        <f t="shared" si="1"/>
        <v>0</v>
      </c>
    </row>
    <row r="28" spans="1:30" x14ac:dyDescent="0.4">
      <c r="A28" s="17">
        <v>18</v>
      </c>
      <c r="B28" s="50"/>
      <c r="C28" s="18"/>
      <c r="D28" s="53"/>
      <c r="E28" s="18"/>
      <c r="F28" s="19"/>
      <c r="G28" s="36"/>
      <c r="H28" s="19"/>
      <c r="I28" s="37"/>
      <c r="J28" s="38"/>
      <c r="K28" s="20"/>
      <c r="L28" s="15" t="s">
        <v>49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IF(J28="","",VLOOKUP(J28,初期設定!$A$13:$B$36,2,0))</f>
        <v/>
      </c>
      <c r="AB28" s="6" t="s">
        <v>151</v>
      </c>
      <c r="AC28" s="6">
        <f t="shared" si="0"/>
        <v>0</v>
      </c>
      <c r="AD28" s="6">
        <f t="shared" si="1"/>
        <v>0</v>
      </c>
    </row>
    <row r="29" spans="1:30" x14ac:dyDescent="0.4">
      <c r="A29" s="17">
        <v>19</v>
      </c>
      <c r="B29" s="50"/>
      <c r="C29" s="18"/>
      <c r="D29" s="53"/>
      <c r="E29" s="18"/>
      <c r="F29" s="19"/>
      <c r="G29" s="36"/>
      <c r="H29" s="19"/>
      <c r="I29" s="37"/>
      <c r="J29" s="38"/>
      <c r="K29" s="20"/>
      <c r="L29" s="15" t="s">
        <v>49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IF(J29="","",VLOOKUP(J29,初期設定!$A$13:$B$36,2,0))</f>
        <v/>
      </c>
      <c r="AB29" s="6" t="s">
        <v>154</v>
      </c>
      <c r="AC29" s="6">
        <f t="shared" si="0"/>
        <v>0</v>
      </c>
      <c r="AD29" s="6">
        <f t="shared" si="1"/>
        <v>0</v>
      </c>
    </row>
    <row r="30" spans="1:30" x14ac:dyDescent="0.4">
      <c r="A30" s="17">
        <v>20</v>
      </c>
      <c r="B30" s="50"/>
      <c r="C30" s="18"/>
      <c r="D30" s="53"/>
      <c r="E30" s="18"/>
      <c r="F30" s="19"/>
      <c r="G30" s="36"/>
      <c r="H30" s="19"/>
      <c r="I30" s="37"/>
      <c r="J30" s="38"/>
      <c r="K30" s="20"/>
      <c r="L30" s="15" t="s">
        <v>49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IF(J30="","",VLOOKUP(J30,初期設定!$A$13:$B$36,2,0))</f>
        <v/>
      </c>
      <c r="AB30" s="6" t="s">
        <v>157</v>
      </c>
      <c r="AC30" s="6">
        <f t="shared" si="0"/>
        <v>0</v>
      </c>
      <c r="AD30" s="6">
        <f t="shared" si="1"/>
        <v>0</v>
      </c>
    </row>
    <row r="31" spans="1:30" x14ac:dyDescent="0.4">
      <c r="A31" s="17">
        <v>21</v>
      </c>
      <c r="B31" s="50"/>
      <c r="C31" s="18"/>
      <c r="D31" s="53"/>
      <c r="E31" s="18"/>
      <c r="F31" s="19"/>
      <c r="G31" s="36"/>
      <c r="H31" s="19"/>
      <c r="I31" s="37"/>
      <c r="J31" s="38"/>
      <c r="K31" s="20"/>
      <c r="L31" s="15" t="s">
        <v>49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IF(J31="","",VLOOKUP(J31,初期設定!$A$13:$B$36,2,0))</f>
        <v/>
      </c>
      <c r="AB31" s="6" t="s">
        <v>160</v>
      </c>
      <c r="AC31" s="6">
        <f t="shared" si="0"/>
        <v>0</v>
      </c>
      <c r="AD31" s="6">
        <f t="shared" si="1"/>
        <v>0</v>
      </c>
    </row>
    <row r="32" spans="1:30" x14ac:dyDescent="0.4">
      <c r="A32" s="17">
        <v>22</v>
      </c>
      <c r="B32" s="50"/>
      <c r="C32" s="18"/>
      <c r="D32" s="53"/>
      <c r="E32" s="18"/>
      <c r="F32" s="19"/>
      <c r="G32" s="36"/>
      <c r="H32" s="19"/>
      <c r="I32" s="37"/>
      <c r="J32" s="38"/>
      <c r="K32" s="20"/>
      <c r="L32" s="15" t="s">
        <v>49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IF(J32="","",VLOOKUP(J32,初期設定!$A$13:$B$36,2,0))</f>
        <v/>
      </c>
      <c r="AB32" s="6" t="s">
        <v>165</v>
      </c>
      <c r="AC32" s="6">
        <f t="shared" si="0"/>
        <v>0</v>
      </c>
      <c r="AD32" s="6">
        <f t="shared" si="1"/>
        <v>0</v>
      </c>
    </row>
    <row r="33" spans="1:25" x14ac:dyDescent="0.4">
      <c r="A33" s="17">
        <v>23</v>
      </c>
      <c r="B33" s="50"/>
      <c r="C33" s="18"/>
      <c r="D33" s="53"/>
      <c r="E33" s="18"/>
      <c r="F33" s="19"/>
      <c r="G33" s="36"/>
      <c r="H33" s="19"/>
      <c r="I33" s="37"/>
      <c r="J33" s="38"/>
      <c r="K33" s="20"/>
      <c r="L33" s="15" t="s">
        <v>49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IF(J33="","",VLOOKUP(J33,初期設定!$A$13:$B$36,2,0))</f>
        <v/>
      </c>
    </row>
    <row r="34" spans="1:25" x14ac:dyDescent="0.4">
      <c r="A34" s="17">
        <v>24</v>
      </c>
      <c r="B34" s="50"/>
      <c r="C34" s="18"/>
      <c r="D34" s="53"/>
      <c r="E34" s="18"/>
      <c r="F34" s="19"/>
      <c r="G34" s="36"/>
      <c r="H34" s="19"/>
      <c r="I34" s="37"/>
      <c r="J34" s="38"/>
      <c r="K34" s="20"/>
      <c r="L34" s="15" t="s">
        <v>49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IF(J34="","",VLOOKUP(J34,初期設定!$A$13:$B$36,2,0))</f>
        <v/>
      </c>
    </row>
    <row r="35" spans="1:25" x14ac:dyDescent="0.4">
      <c r="A35" s="17">
        <v>25</v>
      </c>
      <c r="B35" s="50"/>
      <c r="C35" s="18"/>
      <c r="D35" s="53"/>
      <c r="E35" s="18"/>
      <c r="F35" s="19"/>
      <c r="G35" s="36"/>
      <c r="H35" s="19"/>
      <c r="I35" s="37"/>
      <c r="J35" s="38"/>
      <c r="K35" s="20"/>
      <c r="L35" s="15" t="s">
        <v>49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IF(J35="","",VLOOKUP(J35,初期設定!$A$13:$B$36,2,0))</f>
        <v/>
      </c>
    </row>
    <row r="36" spans="1:25" x14ac:dyDescent="0.4">
      <c r="A36" s="17">
        <v>26</v>
      </c>
      <c r="B36" s="50"/>
      <c r="C36" s="18"/>
      <c r="D36" s="53"/>
      <c r="E36" s="18"/>
      <c r="F36" s="19"/>
      <c r="G36" s="36"/>
      <c r="H36" s="19"/>
      <c r="I36" s="37"/>
      <c r="J36" s="38"/>
      <c r="K36" s="20"/>
      <c r="L36" s="15" t="s">
        <v>49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IF(J36="","",VLOOKUP(J36,初期設定!$A$13:$B$36,2,0))</f>
        <v/>
      </c>
    </row>
    <row r="37" spans="1:25" x14ac:dyDescent="0.4">
      <c r="A37" s="17">
        <v>27</v>
      </c>
      <c r="B37" s="50"/>
      <c r="C37" s="18"/>
      <c r="D37" s="53"/>
      <c r="E37" s="18"/>
      <c r="F37" s="19"/>
      <c r="G37" s="36"/>
      <c r="H37" s="19"/>
      <c r="I37" s="37"/>
      <c r="J37" s="38"/>
      <c r="K37" s="20"/>
      <c r="L37" s="15" t="s">
        <v>49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IF(J37="","",VLOOKUP(J37,初期設定!$A$13:$B$36,2,0))</f>
        <v/>
      </c>
    </row>
    <row r="38" spans="1:25" x14ac:dyDescent="0.4">
      <c r="A38" s="17">
        <v>28</v>
      </c>
      <c r="B38" s="50"/>
      <c r="C38" s="18"/>
      <c r="D38" s="53"/>
      <c r="E38" s="18"/>
      <c r="F38" s="19"/>
      <c r="G38" s="36"/>
      <c r="H38" s="19"/>
      <c r="I38" s="37"/>
      <c r="J38" s="38"/>
      <c r="K38" s="20"/>
      <c r="L38" s="15" t="s">
        <v>49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IF(J38="","",VLOOKUP(J38,初期設定!$A$13:$B$36,2,0))</f>
        <v/>
      </c>
    </row>
    <row r="39" spans="1:25" x14ac:dyDescent="0.4">
      <c r="A39" s="17">
        <v>29</v>
      </c>
      <c r="B39" s="50"/>
      <c r="C39" s="18"/>
      <c r="D39" s="53"/>
      <c r="E39" s="18"/>
      <c r="F39" s="19"/>
      <c r="G39" s="36"/>
      <c r="H39" s="19"/>
      <c r="I39" s="37"/>
      <c r="J39" s="38"/>
      <c r="K39" s="20"/>
      <c r="L39" s="15" t="s">
        <v>49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IF(J39="","",VLOOKUP(J39,初期設定!$A$13:$B$36,2,0))</f>
        <v/>
      </c>
    </row>
    <row r="40" spans="1:25" x14ac:dyDescent="0.4">
      <c r="A40" s="21">
        <v>30</v>
      </c>
      <c r="B40" s="51"/>
      <c r="C40" s="22"/>
      <c r="D40" s="54"/>
      <c r="E40" s="22"/>
      <c r="F40" s="23"/>
      <c r="G40" s="24"/>
      <c r="H40" s="23"/>
      <c r="I40" s="25"/>
      <c r="J40" s="26"/>
      <c r="K40" s="27"/>
      <c r="L40" s="15" t="s">
        <v>49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IF(J40="","",VLOOKUP(J40,初期設定!$A$13:$B$36,2,0))</f>
        <v/>
      </c>
    </row>
    <row r="41" spans="1:25" x14ac:dyDescent="0.4">
      <c r="A41" s="28">
        <v>31</v>
      </c>
      <c r="B41" s="49"/>
      <c r="C41" s="31"/>
      <c r="D41" s="52"/>
      <c r="E41" s="31"/>
      <c r="F41" s="32"/>
      <c r="G41" s="33"/>
      <c r="H41" s="32"/>
      <c r="I41" s="34"/>
      <c r="J41" s="35"/>
      <c r="K41" s="14"/>
      <c r="L41" s="15" t="s">
        <v>49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IF(J41="","",VLOOKUP(J41,初期設定!$A$13:$B$36,2,0))</f>
        <v/>
      </c>
    </row>
    <row r="42" spans="1:25" x14ac:dyDescent="0.4">
      <c r="A42" s="17">
        <v>32</v>
      </c>
      <c r="B42" s="50"/>
      <c r="C42" s="18"/>
      <c r="D42" s="53"/>
      <c r="E42" s="18"/>
      <c r="F42" s="19"/>
      <c r="G42" s="36"/>
      <c r="H42" s="19"/>
      <c r="I42" s="37"/>
      <c r="J42" s="38"/>
      <c r="K42" s="20"/>
      <c r="L42" s="15" t="s">
        <v>49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IF(J42="","",VLOOKUP(J42,初期設定!$A$13:$B$36,2,0))</f>
        <v/>
      </c>
    </row>
    <row r="43" spans="1:25" x14ac:dyDescent="0.4">
      <c r="A43" s="17">
        <v>33</v>
      </c>
      <c r="B43" s="50"/>
      <c r="C43" s="18"/>
      <c r="D43" s="53"/>
      <c r="E43" s="18"/>
      <c r="F43" s="19"/>
      <c r="G43" s="36"/>
      <c r="H43" s="19"/>
      <c r="I43" s="37"/>
      <c r="J43" s="38"/>
      <c r="K43" s="20"/>
      <c r="L43" s="15" t="s">
        <v>49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IF(J43="","",VLOOKUP(J43,初期設定!$A$13:$B$36,2,0))</f>
        <v/>
      </c>
    </row>
    <row r="44" spans="1:25" x14ac:dyDescent="0.4">
      <c r="A44" s="17">
        <v>34</v>
      </c>
      <c r="B44" s="50"/>
      <c r="C44" s="18"/>
      <c r="D44" s="53"/>
      <c r="E44" s="18"/>
      <c r="F44" s="19"/>
      <c r="G44" s="36"/>
      <c r="H44" s="19"/>
      <c r="I44" s="37"/>
      <c r="J44" s="38"/>
      <c r="K44" s="20"/>
      <c r="L44" s="15" t="s">
        <v>49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IF(J44="","",VLOOKUP(J44,初期設定!$A$13:$B$36,2,0))</f>
        <v/>
      </c>
    </row>
    <row r="45" spans="1:25" x14ac:dyDescent="0.4">
      <c r="A45" s="17">
        <v>35</v>
      </c>
      <c r="B45" s="50"/>
      <c r="C45" s="18"/>
      <c r="D45" s="53"/>
      <c r="E45" s="18"/>
      <c r="F45" s="19"/>
      <c r="G45" s="36"/>
      <c r="H45" s="19"/>
      <c r="I45" s="37"/>
      <c r="J45" s="38"/>
      <c r="K45" s="20"/>
      <c r="L45" s="15" t="s">
        <v>49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IF(J45="","",VLOOKUP(J45,初期設定!$A$13:$B$36,2,0))</f>
        <v/>
      </c>
    </row>
    <row r="46" spans="1:25" x14ac:dyDescent="0.4">
      <c r="A46" s="17">
        <v>36</v>
      </c>
      <c r="B46" s="50"/>
      <c r="C46" s="18"/>
      <c r="D46" s="53"/>
      <c r="E46" s="18"/>
      <c r="F46" s="19"/>
      <c r="G46" s="36"/>
      <c r="H46" s="19"/>
      <c r="I46" s="37"/>
      <c r="J46" s="38"/>
      <c r="K46" s="20"/>
      <c r="L46" s="15" t="s">
        <v>49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IF(J46="","",VLOOKUP(J46,初期設定!$A$13:$B$36,2,0))</f>
        <v/>
      </c>
    </row>
    <row r="47" spans="1:25" x14ac:dyDescent="0.4">
      <c r="A47" s="17">
        <v>37</v>
      </c>
      <c r="B47" s="50"/>
      <c r="C47" s="18"/>
      <c r="D47" s="53"/>
      <c r="E47" s="18"/>
      <c r="F47" s="19"/>
      <c r="G47" s="36"/>
      <c r="H47" s="19"/>
      <c r="I47" s="37"/>
      <c r="J47" s="38"/>
      <c r="K47" s="20"/>
      <c r="L47" s="15" t="s">
        <v>49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IF(J47="","",VLOOKUP(J47,初期設定!$A$13:$B$36,2,0))</f>
        <v/>
      </c>
    </row>
    <row r="48" spans="1:25" x14ac:dyDescent="0.4">
      <c r="A48" s="17">
        <v>38</v>
      </c>
      <c r="B48" s="50"/>
      <c r="C48" s="18"/>
      <c r="D48" s="53"/>
      <c r="E48" s="18"/>
      <c r="F48" s="19"/>
      <c r="G48" s="36"/>
      <c r="H48" s="19"/>
      <c r="I48" s="37"/>
      <c r="J48" s="38"/>
      <c r="K48" s="20"/>
      <c r="L48" s="15" t="s">
        <v>49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IF(J48="","",VLOOKUP(J48,初期設定!$A$13:$B$36,2,0))</f>
        <v/>
      </c>
    </row>
    <row r="49" spans="1:31" x14ac:dyDescent="0.4">
      <c r="A49" s="17">
        <v>39</v>
      </c>
      <c r="B49" s="50"/>
      <c r="C49" s="18"/>
      <c r="D49" s="53"/>
      <c r="E49" s="18"/>
      <c r="F49" s="19"/>
      <c r="G49" s="36"/>
      <c r="H49" s="19"/>
      <c r="I49" s="37"/>
      <c r="J49" s="38"/>
      <c r="K49" s="20"/>
      <c r="L49" s="15" t="s">
        <v>49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IF(J49="","",VLOOKUP(J49,初期設定!$A$13:$B$36,2,0))</f>
        <v/>
      </c>
    </row>
    <row r="50" spans="1:31" x14ac:dyDescent="0.4">
      <c r="A50" s="17">
        <v>40</v>
      </c>
      <c r="B50" s="50"/>
      <c r="C50" s="18"/>
      <c r="D50" s="53"/>
      <c r="E50" s="18"/>
      <c r="F50" s="19"/>
      <c r="G50" s="36"/>
      <c r="H50" s="19"/>
      <c r="I50" s="37"/>
      <c r="J50" s="38"/>
      <c r="K50" s="20"/>
      <c r="L50" s="15" t="s">
        <v>49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IF(J50="","",VLOOKUP(J50,初期設定!$A$13:$B$36,2,0))</f>
        <v/>
      </c>
    </row>
    <row r="51" spans="1:31" x14ac:dyDescent="0.4">
      <c r="A51" s="17">
        <v>41</v>
      </c>
      <c r="B51" s="50"/>
      <c r="C51" s="18"/>
      <c r="D51" s="53"/>
      <c r="E51" s="18"/>
      <c r="F51" s="19"/>
      <c r="G51" s="36"/>
      <c r="H51" s="19"/>
      <c r="I51" s="37"/>
      <c r="J51" s="38"/>
      <c r="K51" s="20"/>
      <c r="L51" s="15" t="s">
        <v>49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IF(J51="","",VLOOKUP(J51,初期設定!$A$13:$B$36,2,0))</f>
        <v/>
      </c>
    </row>
    <row r="52" spans="1:31" x14ac:dyDescent="0.4">
      <c r="A52" s="17">
        <v>42</v>
      </c>
      <c r="B52" s="50"/>
      <c r="C52" s="18"/>
      <c r="D52" s="53"/>
      <c r="E52" s="18"/>
      <c r="F52" s="19"/>
      <c r="G52" s="36"/>
      <c r="H52" s="19"/>
      <c r="I52" s="37"/>
      <c r="J52" s="38"/>
      <c r="K52" s="20"/>
      <c r="L52" s="15" t="s">
        <v>49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IF(J52="","",VLOOKUP(J52,初期設定!$A$13:$B$36,2,0))</f>
        <v/>
      </c>
    </row>
    <row r="53" spans="1:31" x14ac:dyDescent="0.4">
      <c r="A53" s="17">
        <v>43</v>
      </c>
      <c r="B53" s="50"/>
      <c r="C53" s="18"/>
      <c r="D53" s="53"/>
      <c r="E53" s="18"/>
      <c r="F53" s="19"/>
      <c r="G53" s="36"/>
      <c r="H53" s="19"/>
      <c r="I53" s="37"/>
      <c r="J53" s="38"/>
      <c r="K53" s="20"/>
      <c r="L53" s="15" t="s">
        <v>49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IF(J53="","",VLOOKUP(J53,初期設定!$A$13:$B$36,2,0))</f>
        <v/>
      </c>
    </row>
    <row r="54" spans="1:31" x14ac:dyDescent="0.4">
      <c r="A54" s="17">
        <v>44</v>
      </c>
      <c r="B54" s="50"/>
      <c r="C54" s="18"/>
      <c r="D54" s="53"/>
      <c r="E54" s="18"/>
      <c r="F54" s="19"/>
      <c r="G54" s="36"/>
      <c r="H54" s="19"/>
      <c r="I54" s="37"/>
      <c r="J54" s="38"/>
      <c r="K54" s="20"/>
      <c r="L54" s="15" t="s">
        <v>49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IF(J54="","",VLOOKUP(J54,初期設定!$A$13:$B$36,2,0))</f>
        <v/>
      </c>
    </row>
    <row r="55" spans="1:31" x14ac:dyDescent="0.4">
      <c r="A55" s="17">
        <v>45</v>
      </c>
      <c r="B55" s="50"/>
      <c r="C55" s="18"/>
      <c r="D55" s="53"/>
      <c r="E55" s="18"/>
      <c r="F55" s="19"/>
      <c r="G55" s="36"/>
      <c r="H55" s="19"/>
      <c r="I55" s="37"/>
      <c r="J55" s="38"/>
      <c r="K55" s="20"/>
      <c r="L55" s="15" t="s">
        <v>49</v>
      </c>
      <c r="M55" s="41">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IF(J55="","",VLOOKUP(J55,初期設定!$A$13:$B$36,2,0))</f>
        <v/>
      </c>
    </row>
    <row r="56" spans="1:31" x14ac:dyDescent="0.4">
      <c r="A56" s="17">
        <v>46</v>
      </c>
      <c r="B56" s="50"/>
      <c r="C56" s="18"/>
      <c r="D56" s="53"/>
      <c r="E56" s="18"/>
      <c r="F56" s="19"/>
      <c r="G56" s="36"/>
      <c r="H56" s="19"/>
      <c r="I56" s="37"/>
      <c r="J56" s="38"/>
      <c r="K56" s="20"/>
      <c r="L56" s="15" t="s">
        <v>49</v>
      </c>
      <c r="M56" s="41">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IF(J56="","",VLOOKUP(J56,初期設定!$A$13:$B$36,2,0))</f>
        <v/>
      </c>
    </row>
    <row r="57" spans="1:31" x14ac:dyDescent="0.4">
      <c r="A57" s="17">
        <v>47</v>
      </c>
      <c r="B57" s="50"/>
      <c r="C57" s="18"/>
      <c r="D57" s="53"/>
      <c r="E57" s="18"/>
      <c r="F57" s="19"/>
      <c r="G57" s="36"/>
      <c r="H57" s="19"/>
      <c r="I57" s="37"/>
      <c r="J57" s="38"/>
      <c r="K57" s="20"/>
      <c r="L57" s="15" t="s">
        <v>49</v>
      </c>
      <c r="M57" s="41">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IF(J57="","",VLOOKUP(J57,初期設定!$A$13:$B$36,2,0))</f>
        <v/>
      </c>
    </row>
    <row r="58" spans="1:31" x14ac:dyDescent="0.4">
      <c r="A58" s="17">
        <v>48</v>
      </c>
      <c r="B58" s="50"/>
      <c r="C58" s="18"/>
      <c r="D58" s="53"/>
      <c r="E58" s="18"/>
      <c r="F58" s="19"/>
      <c r="G58" s="36"/>
      <c r="H58" s="19"/>
      <c r="I58" s="37"/>
      <c r="J58" s="38"/>
      <c r="K58" s="20"/>
      <c r="L58" s="15" t="s">
        <v>49</v>
      </c>
      <c r="M58" s="41">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IF(J58="","",VLOOKUP(J58,初期設定!$A$13:$B$36,2,0))</f>
        <v/>
      </c>
    </row>
    <row r="59" spans="1:31" x14ac:dyDescent="0.4">
      <c r="A59" s="17">
        <v>49</v>
      </c>
      <c r="B59" s="50"/>
      <c r="C59" s="18"/>
      <c r="D59" s="53"/>
      <c r="E59" s="18"/>
      <c r="F59" s="19"/>
      <c r="G59" s="36"/>
      <c r="H59" s="19"/>
      <c r="I59" s="37"/>
      <c r="J59" s="38"/>
      <c r="K59" s="20"/>
      <c r="L59" s="15" t="s">
        <v>49</v>
      </c>
      <c r="M59" s="41">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IF(J59="","",VLOOKUP(J59,初期設定!$A$13:$B$36,2,0))</f>
        <v/>
      </c>
    </row>
    <row r="60" spans="1:31" x14ac:dyDescent="0.4">
      <c r="A60" s="17">
        <v>50</v>
      </c>
      <c r="B60" s="50"/>
      <c r="C60" s="18"/>
      <c r="D60" s="53"/>
      <c r="E60" s="18"/>
      <c r="F60" s="19"/>
      <c r="G60" s="36"/>
      <c r="H60" s="19"/>
      <c r="I60" s="37"/>
      <c r="J60" s="38"/>
      <c r="K60" s="20"/>
      <c r="L60" s="15"/>
      <c r="M60" s="41">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IF(J60="","",VLOOKUP(J60,初期設定!$A$13:$B$36,2,0))</f>
        <v/>
      </c>
    </row>
    <row r="61" spans="1:31" x14ac:dyDescent="0.4">
      <c r="A61" s="17">
        <v>51</v>
      </c>
      <c r="B61" s="50"/>
      <c r="C61" s="18"/>
      <c r="D61" s="53"/>
      <c r="E61" s="18"/>
      <c r="F61" s="19"/>
      <c r="G61" s="36"/>
      <c r="H61" s="19"/>
      <c r="I61" s="37"/>
      <c r="J61" s="38"/>
      <c r="K61" s="20"/>
      <c r="L61" s="6" t="s">
        <v>49</v>
      </c>
      <c r="M61" s="42">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IF(J61="","",VLOOKUP(J61,初期設定!$A$13:$B$36,2,0))</f>
        <v/>
      </c>
    </row>
    <row r="62" spans="1:31" x14ac:dyDescent="0.15">
      <c r="A62" s="17">
        <v>52</v>
      </c>
      <c r="B62" s="50"/>
      <c r="C62" s="18"/>
      <c r="D62" s="53"/>
      <c r="E62" s="18"/>
      <c r="F62" s="19"/>
      <c r="G62" s="36"/>
      <c r="H62" s="19"/>
      <c r="I62" s="37"/>
      <c r="J62" s="38"/>
      <c r="K62" s="20"/>
      <c r="L62" s="6" t="s">
        <v>49</v>
      </c>
      <c r="M62" s="42">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IF(J62="","",VLOOKUP(J62,初期設定!$A$13:$B$36,2,0))</f>
        <v/>
      </c>
      <c r="AA62" s="2"/>
      <c r="AB62" s="5"/>
      <c r="AC62" s="2"/>
      <c r="AD62" s="2"/>
      <c r="AE62" s="2"/>
    </row>
    <row r="63" spans="1:31" x14ac:dyDescent="0.15">
      <c r="A63" s="17">
        <v>53</v>
      </c>
      <c r="B63" s="50"/>
      <c r="C63" s="18"/>
      <c r="D63" s="53"/>
      <c r="E63" s="18"/>
      <c r="F63" s="19"/>
      <c r="G63" s="36"/>
      <c r="H63" s="19"/>
      <c r="I63" s="37"/>
      <c r="J63" s="38"/>
      <c r="K63" s="20"/>
      <c r="L63" s="6" t="s">
        <v>49</v>
      </c>
      <c r="M63" s="42">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IF(J63="","",VLOOKUP(J63,初期設定!$A$13:$B$36,2,0))</f>
        <v/>
      </c>
      <c r="AA63" s="2"/>
      <c r="AB63" s="5"/>
      <c r="AC63" s="2"/>
      <c r="AD63" s="2"/>
      <c r="AE63" s="2"/>
    </row>
    <row r="64" spans="1:31" x14ac:dyDescent="0.15">
      <c r="A64" s="17">
        <v>54</v>
      </c>
      <c r="B64" s="50"/>
      <c r="C64" s="18"/>
      <c r="D64" s="53"/>
      <c r="E64" s="18"/>
      <c r="F64" s="19"/>
      <c r="G64" s="36"/>
      <c r="H64" s="19"/>
      <c r="I64" s="37"/>
      <c r="J64" s="38"/>
      <c r="K64" s="20"/>
      <c r="L64" s="6" t="s">
        <v>49</v>
      </c>
      <c r="M64" s="42">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IF(J64="","",VLOOKUP(J64,初期設定!$A$13:$B$36,2,0))</f>
        <v/>
      </c>
      <c r="AA64" s="2"/>
      <c r="AB64" s="5"/>
      <c r="AC64" s="2"/>
      <c r="AD64" s="2"/>
      <c r="AE64" s="2"/>
    </row>
    <row r="65" spans="1:28" x14ac:dyDescent="0.4">
      <c r="A65" s="17">
        <v>55</v>
      </c>
      <c r="B65" s="50"/>
      <c r="C65" s="18"/>
      <c r="D65" s="53"/>
      <c r="E65" s="18"/>
      <c r="F65" s="19"/>
      <c r="G65" s="36"/>
      <c r="H65" s="19"/>
      <c r="I65" s="37"/>
      <c r="J65" s="38"/>
      <c r="K65" s="20"/>
      <c r="L65" s="6" t="s">
        <v>49</v>
      </c>
      <c r="M65" s="42">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IF(J65="","",VLOOKUP(J65,初期設定!$A$13:$B$36,2,0))</f>
        <v/>
      </c>
    </row>
    <row r="66" spans="1:28" x14ac:dyDescent="0.4">
      <c r="A66" s="17">
        <v>56</v>
      </c>
      <c r="B66" s="50"/>
      <c r="C66" s="18"/>
      <c r="D66" s="53"/>
      <c r="E66" s="18"/>
      <c r="F66" s="19"/>
      <c r="G66" s="36"/>
      <c r="H66" s="19"/>
      <c r="I66" s="37"/>
      <c r="J66" s="38"/>
      <c r="K66" s="20"/>
      <c r="L66" s="6" t="s">
        <v>49</v>
      </c>
      <c r="M66" s="42">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IF(J66="","",VLOOKUP(J66,初期設定!$A$13:$B$36,2,0))</f>
        <v/>
      </c>
    </row>
    <row r="67" spans="1:28" x14ac:dyDescent="0.4">
      <c r="A67" s="17">
        <v>57</v>
      </c>
      <c r="B67" s="50"/>
      <c r="C67" s="18"/>
      <c r="D67" s="53"/>
      <c r="E67" s="18"/>
      <c r="F67" s="19"/>
      <c r="G67" s="36"/>
      <c r="H67" s="19"/>
      <c r="I67" s="37"/>
      <c r="J67" s="38"/>
      <c r="K67" s="20"/>
      <c r="L67" s="6" t="s">
        <v>49</v>
      </c>
      <c r="M67" s="42">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IF(J67="","",VLOOKUP(J67,初期設定!$A$13:$B$36,2,0))</f>
        <v/>
      </c>
    </row>
    <row r="68" spans="1:28" x14ac:dyDescent="0.4">
      <c r="A68" s="17">
        <v>58</v>
      </c>
      <c r="B68" s="50"/>
      <c r="C68" s="18"/>
      <c r="D68" s="53"/>
      <c r="E68" s="18"/>
      <c r="F68" s="19"/>
      <c r="G68" s="36"/>
      <c r="H68" s="19"/>
      <c r="I68" s="37"/>
      <c r="J68" s="38"/>
      <c r="K68" s="20"/>
      <c r="L68" s="6" t="s">
        <v>49</v>
      </c>
      <c r="M68" s="42">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IF(J68="","",VLOOKUP(J68,初期設定!$A$13:$B$36,2,0))</f>
        <v/>
      </c>
    </row>
    <row r="69" spans="1:28" x14ac:dyDescent="0.4">
      <c r="A69" s="17">
        <v>59</v>
      </c>
      <c r="B69" s="50"/>
      <c r="C69" s="18"/>
      <c r="D69" s="53"/>
      <c r="E69" s="18"/>
      <c r="F69" s="19"/>
      <c r="G69" s="36"/>
      <c r="H69" s="19"/>
      <c r="I69" s="37"/>
      <c r="J69" s="38"/>
      <c r="K69" s="20"/>
      <c r="L69" s="6" t="s">
        <v>49</v>
      </c>
      <c r="M69" s="42">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IF(J69="","",VLOOKUP(J69,初期設定!$A$13:$B$36,2,0))</f>
        <v/>
      </c>
    </row>
    <row r="70" spans="1:28" x14ac:dyDescent="0.4">
      <c r="A70" s="21">
        <v>60</v>
      </c>
      <c r="B70" s="51"/>
      <c r="C70" s="22"/>
      <c r="D70" s="54"/>
      <c r="E70" s="22"/>
      <c r="F70" s="23"/>
      <c r="G70" s="24"/>
      <c r="H70" s="23"/>
      <c r="I70" s="25"/>
      <c r="J70" s="26"/>
      <c r="K70" s="27"/>
      <c r="L70" s="6" t="s">
        <v>49</v>
      </c>
      <c r="M70" s="42">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IF(J70="","",VLOOKUP(J70,初期設定!$A$13:$B$36,2,0))</f>
        <v/>
      </c>
    </row>
    <row r="71" spans="1:28" x14ac:dyDescent="0.4">
      <c r="A71" s="28">
        <v>61</v>
      </c>
      <c r="B71" s="49"/>
      <c r="C71" s="31"/>
      <c r="D71" s="52"/>
      <c r="E71" s="31"/>
      <c r="F71" s="32"/>
      <c r="G71" s="33"/>
      <c r="H71" s="32"/>
      <c r="I71" s="34"/>
      <c r="J71" s="35"/>
      <c r="K71" s="14"/>
      <c r="L71" s="6" t="s">
        <v>49</v>
      </c>
      <c r="M71" s="42">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IF(J71="","",VLOOKUP(J71,初期設定!$A$13:$B$36,2,0))</f>
        <v/>
      </c>
    </row>
    <row r="72" spans="1:28" x14ac:dyDescent="0.4">
      <c r="A72" s="17">
        <v>62</v>
      </c>
      <c r="B72" s="50"/>
      <c r="C72" s="18"/>
      <c r="D72" s="53"/>
      <c r="E72" s="18"/>
      <c r="F72" s="19"/>
      <c r="G72" s="36"/>
      <c r="H72" s="19"/>
      <c r="I72" s="37"/>
      <c r="J72" s="38"/>
      <c r="K72" s="20"/>
      <c r="L72" s="6" t="s">
        <v>49</v>
      </c>
      <c r="M72" s="42">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IF(J72="","",VLOOKUP(J72,初期設定!$A$13:$B$36,2,0))</f>
        <v/>
      </c>
    </row>
    <row r="73" spans="1:28" x14ac:dyDescent="0.15">
      <c r="A73" s="17">
        <v>63</v>
      </c>
      <c r="B73" s="50"/>
      <c r="C73" s="18"/>
      <c r="D73" s="53"/>
      <c r="E73" s="18"/>
      <c r="F73" s="19"/>
      <c r="G73" s="36"/>
      <c r="H73" s="19"/>
      <c r="I73" s="37"/>
      <c r="J73" s="38"/>
      <c r="K73" s="20"/>
      <c r="L73" s="6" t="s">
        <v>49</v>
      </c>
      <c r="M73" s="42">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IF(J73="","",VLOOKUP(J73,初期設定!$A$13:$B$36,2,0))</f>
        <v/>
      </c>
      <c r="AB73" s="5"/>
    </row>
    <row r="74" spans="1:28" x14ac:dyDescent="0.15">
      <c r="A74" s="17">
        <v>64</v>
      </c>
      <c r="B74" s="50"/>
      <c r="C74" s="18"/>
      <c r="D74" s="53"/>
      <c r="E74" s="18"/>
      <c r="F74" s="19"/>
      <c r="G74" s="36"/>
      <c r="H74" s="19"/>
      <c r="I74" s="37"/>
      <c r="J74" s="38"/>
      <c r="K74" s="20"/>
      <c r="L74" s="6" t="s">
        <v>49</v>
      </c>
      <c r="M74" s="42">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IF(J74="","",VLOOKUP(J74,初期設定!$A$13:$B$36,2,0))</f>
        <v/>
      </c>
      <c r="AB74" s="5"/>
    </row>
    <row r="75" spans="1:28" x14ac:dyDescent="0.15">
      <c r="A75" s="17">
        <v>65</v>
      </c>
      <c r="B75" s="50"/>
      <c r="C75" s="18"/>
      <c r="D75" s="53"/>
      <c r="E75" s="18"/>
      <c r="F75" s="19"/>
      <c r="G75" s="36"/>
      <c r="H75" s="19"/>
      <c r="I75" s="37"/>
      <c r="J75" s="38"/>
      <c r="K75" s="20"/>
      <c r="L75" s="6" t="s">
        <v>49</v>
      </c>
      <c r="M75" s="42">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IF(J75="","",VLOOKUP(J75,初期設定!$A$13:$B$36,2,0))</f>
        <v/>
      </c>
      <c r="AB75" s="5"/>
    </row>
    <row r="76" spans="1:28" x14ac:dyDescent="0.15">
      <c r="A76" s="17">
        <v>66</v>
      </c>
      <c r="B76" s="50"/>
      <c r="C76" s="18"/>
      <c r="D76" s="53"/>
      <c r="E76" s="18"/>
      <c r="F76" s="19"/>
      <c r="G76" s="36"/>
      <c r="H76" s="19"/>
      <c r="I76" s="37"/>
      <c r="J76" s="38"/>
      <c r="K76" s="20"/>
      <c r="L76" s="6" t="s">
        <v>49</v>
      </c>
      <c r="M76" s="42">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IF(J76="","",VLOOKUP(J76,初期設定!$A$13:$B$36,2,0))</f>
        <v/>
      </c>
      <c r="AB76" s="5"/>
    </row>
    <row r="77" spans="1:28" x14ac:dyDescent="0.15">
      <c r="A77" s="17">
        <v>67</v>
      </c>
      <c r="B77" s="50"/>
      <c r="C77" s="18"/>
      <c r="D77" s="53"/>
      <c r="E77" s="18"/>
      <c r="F77" s="19"/>
      <c r="G77" s="36"/>
      <c r="H77" s="19"/>
      <c r="I77" s="37"/>
      <c r="J77" s="38"/>
      <c r="K77" s="20"/>
      <c r="L77" s="6" t="s">
        <v>49</v>
      </c>
      <c r="M77" s="42">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IF(J77="","",VLOOKUP(J77,初期設定!$A$13:$B$36,2,0))</f>
        <v/>
      </c>
      <c r="AB77" s="5"/>
    </row>
    <row r="78" spans="1:28" x14ac:dyDescent="0.15">
      <c r="A78" s="17">
        <v>68</v>
      </c>
      <c r="B78" s="50"/>
      <c r="C78" s="18"/>
      <c r="D78" s="53"/>
      <c r="E78" s="18"/>
      <c r="F78" s="19"/>
      <c r="G78" s="36"/>
      <c r="H78" s="19"/>
      <c r="I78" s="37"/>
      <c r="J78" s="38"/>
      <c r="K78" s="20"/>
      <c r="L78" s="6" t="s">
        <v>49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IF(J78="","",VLOOKUP(J78,初期設定!$A$13:$B$36,2,0))</f>
        <v/>
      </c>
      <c r="AB78" s="5"/>
    </row>
    <row r="79" spans="1:28" x14ac:dyDescent="0.15">
      <c r="A79" s="17">
        <v>69</v>
      </c>
      <c r="B79" s="50"/>
      <c r="C79" s="18"/>
      <c r="D79" s="53"/>
      <c r="E79" s="18"/>
      <c r="F79" s="19"/>
      <c r="G79" s="36"/>
      <c r="H79" s="19"/>
      <c r="I79" s="37"/>
      <c r="J79" s="38"/>
      <c r="K79" s="20"/>
      <c r="L79" s="6" t="s">
        <v>49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IF(J79="","",VLOOKUP(J79,初期設定!$A$13:$B$36,2,0))</f>
        <v/>
      </c>
      <c r="AB79" s="5"/>
    </row>
    <row r="80" spans="1:28" x14ac:dyDescent="0.15">
      <c r="A80" s="17">
        <v>70</v>
      </c>
      <c r="B80" s="50"/>
      <c r="C80" s="18"/>
      <c r="D80" s="53"/>
      <c r="E80" s="18"/>
      <c r="F80" s="19"/>
      <c r="G80" s="36"/>
      <c r="H80" s="19"/>
      <c r="I80" s="37"/>
      <c r="J80" s="38"/>
      <c r="K80" s="20"/>
      <c r="L80" s="6" t="s">
        <v>49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IF(J80="","",VLOOKUP(J80,初期設定!$A$13:$B$36,2,0))</f>
        <v/>
      </c>
      <c r="AB80" s="5"/>
    </row>
    <row r="81" spans="1:25" x14ac:dyDescent="0.4">
      <c r="A81" s="17">
        <v>71</v>
      </c>
      <c r="B81" s="50"/>
      <c r="C81" s="18"/>
      <c r="D81" s="53"/>
      <c r="E81" s="18"/>
      <c r="F81" s="19"/>
      <c r="G81" s="36"/>
      <c r="H81" s="19"/>
      <c r="I81" s="37"/>
      <c r="J81" s="38"/>
      <c r="K81" s="20"/>
      <c r="L81" s="6" t="s">
        <v>49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IF(J81="","",VLOOKUP(J81,初期設定!$A$13:$B$36,2,0))</f>
        <v/>
      </c>
    </row>
    <row r="82" spans="1:25" x14ac:dyDescent="0.4">
      <c r="A82" s="17">
        <v>72</v>
      </c>
      <c r="B82" s="50"/>
      <c r="C82" s="18"/>
      <c r="D82" s="53"/>
      <c r="E82" s="18"/>
      <c r="F82" s="19"/>
      <c r="G82" s="36"/>
      <c r="H82" s="19"/>
      <c r="I82" s="37"/>
      <c r="J82" s="38"/>
      <c r="K82" s="20"/>
      <c r="L82" s="6" t="s">
        <v>49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IF(J82="","",VLOOKUP(J82,初期設定!$A$13:$B$36,2,0))</f>
        <v/>
      </c>
    </row>
    <row r="83" spans="1:25" x14ac:dyDescent="0.4">
      <c r="A83" s="17">
        <v>73</v>
      </c>
      <c r="B83" s="50"/>
      <c r="C83" s="18"/>
      <c r="D83" s="53"/>
      <c r="E83" s="18"/>
      <c r="F83" s="19"/>
      <c r="G83" s="36"/>
      <c r="H83" s="19"/>
      <c r="I83" s="37"/>
      <c r="J83" s="38"/>
      <c r="K83" s="20"/>
      <c r="L83" s="6" t="s">
        <v>49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IF(J83="","",VLOOKUP(J83,初期設定!$A$13:$B$36,2,0))</f>
        <v/>
      </c>
    </row>
    <row r="84" spans="1:25" x14ac:dyDescent="0.4">
      <c r="A84" s="17">
        <v>74</v>
      </c>
      <c r="B84" s="50"/>
      <c r="C84" s="18"/>
      <c r="D84" s="53"/>
      <c r="E84" s="18"/>
      <c r="F84" s="19"/>
      <c r="G84" s="36"/>
      <c r="H84" s="19"/>
      <c r="I84" s="37"/>
      <c r="J84" s="38"/>
      <c r="K84" s="20"/>
      <c r="L84" s="6" t="s">
        <v>49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IF(J84="","",VLOOKUP(J84,初期設定!$A$13:$B$36,2,0))</f>
        <v/>
      </c>
    </row>
    <row r="85" spans="1:25" x14ac:dyDescent="0.4">
      <c r="A85" s="17">
        <v>75</v>
      </c>
      <c r="B85" s="50"/>
      <c r="C85" s="18"/>
      <c r="D85" s="53"/>
      <c r="E85" s="18"/>
      <c r="F85" s="19"/>
      <c r="G85" s="36"/>
      <c r="H85" s="19"/>
      <c r="I85" s="37"/>
      <c r="J85" s="38"/>
      <c r="K85" s="20"/>
      <c r="L85" s="6" t="s">
        <v>49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IF(J85="","",VLOOKUP(J85,初期設定!$A$13:$B$36,2,0))</f>
        <v/>
      </c>
    </row>
    <row r="86" spans="1:25" x14ac:dyDescent="0.4">
      <c r="A86" s="17">
        <v>76</v>
      </c>
      <c r="B86" s="50"/>
      <c r="C86" s="18"/>
      <c r="D86" s="53"/>
      <c r="E86" s="18"/>
      <c r="F86" s="19"/>
      <c r="G86" s="36"/>
      <c r="H86" s="19"/>
      <c r="I86" s="37"/>
      <c r="J86" s="38"/>
      <c r="K86" s="20"/>
      <c r="L86" s="6" t="s">
        <v>49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IF(J86="","",VLOOKUP(J86,初期設定!$A$13:$B$36,2,0))</f>
        <v/>
      </c>
    </row>
    <row r="87" spans="1:25" x14ac:dyDescent="0.4">
      <c r="A87" s="17">
        <v>77</v>
      </c>
      <c r="B87" s="50"/>
      <c r="C87" s="18"/>
      <c r="D87" s="53"/>
      <c r="E87" s="18"/>
      <c r="F87" s="19"/>
      <c r="G87" s="36"/>
      <c r="H87" s="19"/>
      <c r="I87" s="37"/>
      <c r="J87" s="38"/>
      <c r="K87" s="20"/>
      <c r="L87" s="6" t="s">
        <v>49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IF(J87="","",VLOOKUP(J87,初期設定!$A$13:$B$36,2,0))</f>
        <v/>
      </c>
    </row>
    <row r="88" spans="1:25" x14ac:dyDescent="0.4">
      <c r="A88" s="17">
        <v>78</v>
      </c>
      <c r="B88" s="50"/>
      <c r="C88" s="18"/>
      <c r="D88" s="53"/>
      <c r="E88" s="18"/>
      <c r="F88" s="19"/>
      <c r="G88" s="36"/>
      <c r="H88" s="19"/>
      <c r="I88" s="37"/>
      <c r="J88" s="38"/>
      <c r="K88" s="20"/>
      <c r="L88" s="6" t="s">
        <v>49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IF(J88="","",VLOOKUP(J88,初期設定!$A$13:$B$36,2,0))</f>
        <v/>
      </c>
    </row>
    <row r="89" spans="1:25" x14ac:dyDescent="0.4">
      <c r="A89" s="17">
        <v>79</v>
      </c>
      <c r="B89" s="50"/>
      <c r="C89" s="18"/>
      <c r="D89" s="53"/>
      <c r="E89" s="18"/>
      <c r="F89" s="19"/>
      <c r="G89" s="36"/>
      <c r="H89" s="19"/>
      <c r="I89" s="37"/>
      <c r="J89" s="38"/>
      <c r="K89" s="20"/>
      <c r="L89" s="6" t="s">
        <v>49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IF(J89="","",VLOOKUP(J89,初期設定!$A$13:$B$36,2,0))</f>
        <v/>
      </c>
    </row>
    <row r="90" spans="1:25" x14ac:dyDescent="0.4">
      <c r="A90" s="17">
        <v>80</v>
      </c>
      <c r="B90" s="50"/>
      <c r="C90" s="18"/>
      <c r="D90" s="53"/>
      <c r="E90" s="18"/>
      <c r="F90" s="19"/>
      <c r="G90" s="36"/>
      <c r="H90" s="19"/>
      <c r="I90" s="37"/>
      <c r="J90" s="38"/>
      <c r="K90" s="20"/>
      <c r="L90" s="6" t="s">
        <v>49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IF(J90="","",VLOOKUP(J90,初期設定!$A$13:$B$36,2,0))</f>
        <v/>
      </c>
    </row>
    <row r="91" spans="1:25" x14ac:dyDescent="0.4">
      <c r="A91" s="17">
        <v>81</v>
      </c>
      <c r="B91" s="50"/>
      <c r="C91" s="18"/>
      <c r="D91" s="53"/>
      <c r="E91" s="18"/>
      <c r="F91" s="19"/>
      <c r="G91" s="36"/>
      <c r="H91" s="19"/>
      <c r="I91" s="37"/>
      <c r="J91" s="38"/>
      <c r="K91" s="20"/>
      <c r="L91" s="6" t="s">
        <v>49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IF(J91="","",VLOOKUP(J91,初期設定!$A$13:$B$36,2,0))</f>
        <v/>
      </c>
    </row>
    <row r="92" spans="1:25" x14ac:dyDescent="0.4">
      <c r="A92" s="17">
        <v>82</v>
      </c>
      <c r="B92" s="50"/>
      <c r="C92" s="18"/>
      <c r="D92" s="53"/>
      <c r="E92" s="18"/>
      <c r="F92" s="19"/>
      <c r="G92" s="36"/>
      <c r="H92" s="19"/>
      <c r="I92" s="37"/>
      <c r="J92" s="38"/>
      <c r="K92" s="20"/>
      <c r="L92" s="6" t="s">
        <v>49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IF(J92="","",VLOOKUP(J92,初期設定!$A$13:$B$36,2,0))</f>
        <v/>
      </c>
    </row>
    <row r="93" spans="1:25" x14ac:dyDescent="0.4">
      <c r="A93" s="17">
        <v>83</v>
      </c>
      <c r="B93" s="50"/>
      <c r="C93" s="18"/>
      <c r="D93" s="53"/>
      <c r="E93" s="18"/>
      <c r="F93" s="19"/>
      <c r="G93" s="36"/>
      <c r="H93" s="19"/>
      <c r="I93" s="37"/>
      <c r="J93" s="38"/>
      <c r="K93" s="20"/>
      <c r="L93" s="6" t="s">
        <v>49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IF(J93="","",VLOOKUP(J93,初期設定!$A$13:$B$36,2,0))</f>
        <v/>
      </c>
    </row>
    <row r="94" spans="1:25" x14ac:dyDescent="0.4">
      <c r="A94" s="17">
        <v>84</v>
      </c>
      <c r="B94" s="50"/>
      <c r="C94" s="18"/>
      <c r="D94" s="53"/>
      <c r="E94" s="18"/>
      <c r="F94" s="19"/>
      <c r="G94" s="36"/>
      <c r="H94" s="19"/>
      <c r="I94" s="37"/>
      <c r="J94" s="38"/>
      <c r="K94" s="20"/>
      <c r="L94" s="6" t="s">
        <v>49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IF(J94="","",VLOOKUP(J94,初期設定!$A$13:$B$36,2,0))</f>
        <v/>
      </c>
    </row>
    <row r="95" spans="1:25" x14ac:dyDescent="0.4">
      <c r="A95" s="17">
        <v>85</v>
      </c>
      <c r="B95" s="50"/>
      <c r="C95" s="18"/>
      <c r="D95" s="53"/>
      <c r="E95" s="18"/>
      <c r="F95" s="19"/>
      <c r="G95" s="36"/>
      <c r="H95" s="19"/>
      <c r="I95" s="37"/>
      <c r="J95" s="38"/>
      <c r="K95" s="20"/>
      <c r="L95" s="6" t="s">
        <v>49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IF(J95="","",VLOOKUP(J95,初期設定!$A$13:$B$36,2,0))</f>
        <v/>
      </c>
    </row>
    <row r="96" spans="1:25" x14ac:dyDescent="0.4">
      <c r="A96" s="17">
        <v>86</v>
      </c>
      <c r="B96" s="50"/>
      <c r="C96" s="18"/>
      <c r="D96" s="53"/>
      <c r="E96" s="18"/>
      <c r="F96" s="19"/>
      <c r="G96" s="36"/>
      <c r="H96" s="19"/>
      <c r="I96" s="37"/>
      <c r="J96" s="38"/>
      <c r="K96" s="20"/>
      <c r="L96" s="6" t="s">
        <v>49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IF(J96="","",VLOOKUP(J96,初期設定!$A$13:$B$36,2,0))</f>
        <v/>
      </c>
    </row>
    <row r="97" spans="1:25" x14ac:dyDescent="0.4">
      <c r="A97" s="17">
        <v>87</v>
      </c>
      <c r="B97" s="50"/>
      <c r="C97" s="18"/>
      <c r="D97" s="53"/>
      <c r="E97" s="18"/>
      <c r="F97" s="19"/>
      <c r="G97" s="36"/>
      <c r="H97" s="19"/>
      <c r="I97" s="37"/>
      <c r="J97" s="38"/>
      <c r="K97" s="20"/>
      <c r="L97" s="6" t="s">
        <v>49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IF(J97="","",VLOOKUP(J97,初期設定!$A$13:$B$36,2,0))</f>
        <v/>
      </c>
    </row>
    <row r="98" spans="1:25" x14ac:dyDescent="0.4">
      <c r="A98" s="17">
        <v>88</v>
      </c>
      <c r="B98" s="50"/>
      <c r="C98" s="18"/>
      <c r="D98" s="53"/>
      <c r="E98" s="18"/>
      <c r="F98" s="19"/>
      <c r="G98" s="36"/>
      <c r="H98" s="19"/>
      <c r="I98" s="37"/>
      <c r="J98" s="38"/>
      <c r="K98" s="20"/>
      <c r="L98" s="6" t="s">
        <v>49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IF(J98="","",VLOOKUP(J98,初期設定!$A$13:$B$36,2,0))</f>
        <v/>
      </c>
    </row>
    <row r="99" spans="1:25" x14ac:dyDescent="0.4">
      <c r="A99" s="17">
        <v>89</v>
      </c>
      <c r="B99" s="50"/>
      <c r="C99" s="18"/>
      <c r="D99" s="53"/>
      <c r="E99" s="18"/>
      <c r="F99" s="19"/>
      <c r="G99" s="36"/>
      <c r="H99" s="19"/>
      <c r="I99" s="37"/>
      <c r="J99" s="38"/>
      <c r="K99" s="20"/>
      <c r="L99" s="6" t="s">
        <v>49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IF(J99="","",VLOOKUP(J99,初期設定!$A$13:$B$36,2,0))</f>
        <v/>
      </c>
    </row>
    <row r="100" spans="1:25" x14ac:dyDescent="0.4">
      <c r="A100" s="21">
        <v>90</v>
      </c>
      <c r="B100" s="51"/>
      <c r="C100" s="22"/>
      <c r="D100" s="54"/>
      <c r="E100" s="22"/>
      <c r="F100" s="23"/>
      <c r="G100" s="24"/>
      <c r="H100" s="23"/>
      <c r="I100" s="25"/>
      <c r="J100" s="26"/>
      <c r="K100" s="27"/>
      <c r="L100" s="6" t="s">
        <v>49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IF(J100="","",VLOOKUP(J100,初期設定!$A$13:$B$36,2,0))</f>
        <v/>
      </c>
    </row>
  </sheetData>
  <protectedRanges>
    <protectedRange sqref="C5" name="範囲3"/>
    <protectedRange sqref="B11:K11 J12:J100 B12:I60 K12:K60 F61:I100" name="範囲1"/>
    <protectedRange sqref="K61:K100 B61:E100" name="範囲2"/>
  </protectedRanges>
  <mergeCells count="6">
    <mergeCell ref="J7:J8"/>
    <mergeCell ref="B7:C8"/>
    <mergeCell ref="C5:E5"/>
    <mergeCell ref="I5:K5"/>
    <mergeCell ref="H7:H8"/>
    <mergeCell ref="I7:I8"/>
  </mergeCells>
  <phoneticPr fontId="1"/>
  <dataValidations count="2">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DE5C8AEB-3050-4AC2-9764-3D1FB487290D}"/>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349FA282-F8FA-4CF8-8B1A-355D210053A1}"/>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1C1281E-724B-4161-82CA-B82FB4E26824}">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 type="list" allowBlank="1" showInputMessage="1" showErrorMessage="1" xr:uid="{6FD6EF62-DB08-4834-99DB-13BDC4047359}">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E11:E100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IM11:IM100</xm:sqref>
        </x14:dataValidation>
        <x14:dataValidation type="list" allowBlank="1" showInputMessage="1" showErrorMessage="1" xr:uid="{F91B8A68-35FC-4D84-8615-ECC7254458A7}">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D30C3C27-26C9-4667-9C2A-4A03FD80F7B2}">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9F540D36-3F14-4AF4-ABC4-012B416BDBA9}">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0226DFAC-CF70-482F-98E2-F6C257B8AF5A}">
          <x14:formula1>
            <xm:f>初期設定!$A$13:$A$36</xm:f>
          </x14:formula1>
          <xm:sqref>J11:J100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A5E5-E133-4C69-B4BE-50969A7C2D5E}">
  <sheetPr>
    <tabColor rgb="FF00B0F0"/>
  </sheetPr>
  <dimension ref="A1:AE100"/>
  <sheetViews>
    <sheetView zoomScaleNormal="100" workbookViewId="0">
      <selection activeCell="D15" sqref="D15"/>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6.75" style="6" bestFit="1"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39" t="s">
        <v>2</v>
      </c>
      <c r="B1" s="6"/>
      <c r="C1" s="3"/>
      <c r="E1" s="3"/>
      <c r="I1" s="30" t="s">
        <v>4</v>
      </c>
      <c r="O1" s="4"/>
      <c r="S1" s="4"/>
      <c r="T1" s="4"/>
      <c r="V1" s="4"/>
      <c r="W1" s="4"/>
      <c r="X1" s="4"/>
      <c r="Y1" s="4"/>
    </row>
    <row r="2" spans="1:31" x14ac:dyDescent="0.4">
      <c r="A2" s="6"/>
      <c r="B2" s="6"/>
    </row>
    <row r="3" spans="1:31" ht="18.75" x14ac:dyDescent="0.4">
      <c r="A3" s="40" t="s">
        <v>110</v>
      </c>
      <c r="O3" s="6"/>
      <c r="S3" s="6"/>
      <c r="T3" s="6"/>
      <c r="V3" s="6"/>
      <c r="W3" s="6"/>
      <c r="X3" s="6"/>
      <c r="Y3" s="6"/>
    </row>
    <row r="4" spans="1:31" s="2" customFormat="1" ht="8.4499999999999993" customHeight="1" thickBot="1" x14ac:dyDescent="0.45"/>
    <row r="5" spans="1:31" s="2" customFormat="1" ht="24" customHeight="1" thickBot="1" x14ac:dyDescent="0.45">
      <c r="B5" s="8" t="s">
        <v>13</v>
      </c>
      <c r="C5" s="61"/>
      <c r="D5" s="62"/>
      <c r="E5" s="63"/>
      <c r="H5" s="9" t="s">
        <v>14</v>
      </c>
      <c r="I5" s="61"/>
      <c r="J5" s="62"/>
      <c r="K5" s="63"/>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7" t="s">
        <v>112</v>
      </c>
      <c r="C7" s="58"/>
      <c r="D7" s="43" t="s">
        <v>113</v>
      </c>
      <c r="E7" s="44">
        <f>COUNTIF(E$11:E$100,"男")</f>
        <v>4</v>
      </c>
      <c r="F7" s="47" t="s">
        <v>115</v>
      </c>
      <c r="G7" s="44">
        <f>COUNTA(F11:F100)+COUNTA(H11:H100)</f>
        <v>13</v>
      </c>
      <c r="H7" s="57" t="s">
        <v>169</v>
      </c>
      <c r="I7" s="64">
        <f>(E7+E8+G8)*200</f>
        <v>2000</v>
      </c>
      <c r="J7" s="55" t="s">
        <v>170</v>
      </c>
      <c r="O7" s="6"/>
      <c r="S7" s="6"/>
      <c r="T7" s="6"/>
      <c r="V7" s="6"/>
      <c r="W7" s="6"/>
      <c r="X7" s="6"/>
      <c r="Y7" s="6"/>
    </row>
    <row r="8" spans="1:31" ht="14.25" thickBot="1" x14ac:dyDescent="0.45">
      <c r="A8" s="6"/>
      <c r="B8" s="59"/>
      <c r="C8" s="60"/>
      <c r="D8" s="45" t="s">
        <v>114</v>
      </c>
      <c r="E8" s="46">
        <f>COUNTIF(E$11:E$100,"女")</f>
        <v>4</v>
      </c>
      <c r="F8" s="48" t="s">
        <v>116</v>
      </c>
      <c r="G8" s="46">
        <f>SUM(AD9:AD32)</f>
        <v>2</v>
      </c>
      <c r="H8" s="59"/>
      <c r="I8" s="65"/>
      <c r="J8" s="56"/>
      <c r="O8" s="6"/>
      <c r="S8" s="6"/>
      <c r="T8" s="6"/>
      <c r="V8" s="6"/>
      <c r="W8" s="6"/>
      <c r="X8" s="6"/>
      <c r="Y8" s="6"/>
    </row>
    <row r="9" spans="1:31" x14ac:dyDescent="0.4">
      <c r="AB9" s="6" t="s">
        <v>111</v>
      </c>
      <c r="AC9" s="6">
        <f t="shared" ref="AC9:AC32" si="0">COUNTIF(J$11:J$100,AB9)</f>
        <v>4</v>
      </c>
      <c r="AD9" s="6">
        <f>IF(AC9&gt;3.5,(IF(AC9&lt;6.5,1,0)),0)</f>
        <v>1</v>
      </c>
    </row>
    <row r="10" spans="1:31" s="3" customFormat="1" x14ac:dyDescent="0.4">
      <c r="A10" s="10" t="s">
        <v>21</v>
      </c>
      <c r="B10" s="11" t="s">
        <v>22</v>
      </c>
      <c r="C10" s="11" t="s">
        <v>23</v>
      </c>
      <c r="D10" s="11" t="s">
        <v>24</v>
      </c>
      <c r="E10" s="11" t="s">
        <v>25</v>
      </c>
      <c r="F10" s="11" t="s">
        <v>26</v>
      </c>
      <c r="G10" s="11" t="s">
        <v>27</v>
      </c>
      <c r="H10" s="11" t="s">
        <v>28</v>
      </c>
      <c r="I10" s="11" t="s">
        <v>27</v>
      </c>
      <c r="J10" s="11" t="s">
        <v>29</v>
      </c>
      <c r="K10" s="12" t="s">
        <v>30</v>
      </c>
      <c r="L10" s="1" t="s">
        <v>31</v>
      </c>
      <c r="O10" s="13" t="s">
        <v>34</v>
      </c>
      <c r="P10" s="13" t="s">
        <v>35</v>
      </c>
      <c r="Q10" s="13" t="s">
        <v>36</v>
      </c>
      <c r="R10" s="13" t="s">
        <v>37</v>
      </c>
      <c r="S10" s="13" t="s">
        <v>38</v>
      </c>
      <c r="T10" s="13" t="s">
        <v>39</v>
      </c>
      <c r="U10" s="13" t="s">
        <v>40</v>
      </c>
      <c r="V10" s="13" t="s">
        <v>41</v>
      </c>
      <c r="W10" s="13" t="s">
        <v>42</v>
      </c>
      <c r="X10" s="13" t="s">
        <v>43</v>
      </c>
      <c r="Y10" s="13" t="s">
        <v>44</v>
      </c>
      <c r="AB10" s="6" t="s">
        <v>167</v>
      </c>
      <c r="AC10" s="6">
        <f t="shared" si="0"/>
        <v>0</v>
      </c>
      <c r="AD10" s="6">
        <f t="shared" ref="AD10:AD32" si="1">IF(AC10&gt;3.5,(IF(AC10&lt;6.5,1,0)),0)</f>
        <v>0</v>
      </c>
      <c r="AE10" s="6"/>
    </row>
    <row r="11" spans="1:31" x14ac:dyDescent="0.4">
      <c r="A11" s="28">
        <v>1</v>
      </c>
      <c r="B11" s="49" t="s">
        <v>171</v>
      </c>
      <c r="C11" s="31">
        <v>6</v>
      </c>
      <c r="D11" s="52" t="s">
        <v>175</v>
      </c>
      <c r="E11" s="31" t="s">
        <v>6</v>
      </c>
      <c r="F11" s="32" t="s">
        <v>18</v>
      </c>
      <c r="G11" s="33" t="s">
        <v>187</v>
      </c>
      <c r="H11" s="32" t="s">
        <v>32</v>
      </c>
      <c r="I11" s="34" t="s">
        <v>199</v>
      </c>
      <c r="J11" s="35" t="s">
        <v>111</v>
      </c>
      <c r="K11" s="14" t="s">
        <v>200</v>
      </c>
      <c r="L11" s="15"/>
      <c r="M11" s="16">
        <f>IF(E11=初期設定!$A$4,1,2)</f>
        <v>1</v>
      </c>
      <c r="O11" s="4">
        <f>IF(E11="","",M11*100000000+L11)</f>
        <v>100000000</v>
      </c>
      <c r="P11" s="6" t="str">
        <f>IF(B11="","",B11&amp;"("&amp;C11&amp;")")</f>
        <v>高崎　太郎(6)</v>
      </c>
      <c r="Q11" s="6" t="str">
        <f>IF(D11="","",D11)</f>
        <v>ﾀｶｻｷ ｲﾁﾛｳ</v>
      </c>
      <c r="R11" s="6">
        <f>IF(E11="","",M11)</f>
        <v>1</v>
      </c>
      <c r="S11" s="4">
        <f>IF(O11="","",64)</f>
        <v>64</v>
      </c>
      <c r="T11" s="4" t="str">
        <f>IF(O11="","",RIGHT(K11,6))</f>
        <v>107001</v>
      </c>
      <c r="U11" s="6" t="str">
        <f>IF(L11="","",L11)</f>
        <v/>
      </c>
      <c r="V11" s="4" t="str">
        <f>IF(F11="","",VLOOKUP(F11,初期設定!$A$6:$B$12,2,0)&amp;" "&amp;G11)</f>
        <v>00216 0001430</v>
      </c>
      <c r="W11" s="4" t="str">
        <f>IF(H11="","",VLOOKUP(H11,初期設定!$A$6:$B$12,2,0)&amp;" "&amp;I11)</f>
        <v>00710 0031000</v>
      </c>
      <c r="Y11" s="4" t="str">
        <f>IF(K11="","",VLOOKUP(J11,初期設定!$A$13:$B$36,2,0))</f>
        <v>男A</v>
      </c>
      <c r="AB11" s="6" t="s">
        <v>168</v>
      </c>
      <c r="AC11" s="6">
        <f t="shared" si="0"/>
        <v>0</v>
      </c>
      <c r="AD11" s="6">
        <f t="shared" si="1"/>
        <v>0</v>
      </c>
    </row>
    <row r="12" spans="1:31" x14ac:dyDescent="0.4">
      <c r="A12" s="17">
        <v>2</v>
      </c>
      <c r="B12" s="50" t="s">
        <v>172</v>
      </c>
      <c r="C12" s="18">
        <v>6</v>
      </c>
      <c r="D12" s="53" t="s">
        <v>176</v>
      </c>
      <c r="E12" s="18" t="s">
        <v>6</v>
      </c>
      <c r="F12" s="19" t="s">
        <v>18</v>
      </c>
      <c r="G12" s="36" t="s">
        <v>188</v>
      </c>
      <c r="H12" s="19" t="s">
        <v>50</v>
      </c>
      <c r="I12" s="37" t="s">
        <v>198</v>
      </c>
      <c r="J12" s="38" t="s">
        <v>111</v>
      </c>
      <c r="K12" s="20" t="s">
        <v>200</v>
      </c>
      <c r="L12" s="15" t="s">
        <v>49</v>
      </c>
      <c r="M12" s="16">
        <f>IF(E12=初期設定!$A$4,1,2)</f>
        <v>1</v>
      </c>
      <c r="O12" s="4" t="e">
        <f t="shared" ref="O12:O75" si="2">IF(E12="","",M12*100000000+L12)</f>
        <v>#VALUE!</v>
      </c>
      <c r="P12" s="6" t="str">
        <f t="shared" ref="P12:P75" si="3">IF(B12="","",B12&amp;"("&amp;C12&amp;")")</f>
        <v>高　一太郎(6)</v>
      </c>
      <c r="Q12" s="6" t="str">
        <f t="shared" ref="Q12:Q75" si="4">IF(D12="","",D12)</f>
        <v>ﾀｶ ｻｷｲﾁﾛｳ</v>
      </c>
      <c r="R12" s="6">
        <f t="shared" ref="R12:R75" si="5">IF(E12="","",M12)</f>
        <v>1</v>
      </c>
      <c r="S12" s="4" t="e">
        <f t="shared" ref="S12:S75" si="6">IF(O12="","",64)</f>
        <v>#VALUE!</v>
      </c>
      <c r="T12" s="4" t="e">
        <f t="shared" ref="T12:T75" si="7">IF(O12="","",RIGHT(K12,6))</f>
        <v>#VALUE!</v>
      </c>
      <c r="U12" s="6" t="str">
        <f t="shared" ref="U12:U75" si="8">IF(L12="","",L12)</f>
        <v xml:space="preserve"> </v>
      </c>
      <c r="V12" s="4" t="str">
        <f>IF(F12="","",VLOOKUP(F12,初期設定!$A$6:$B$12,2,0)&amp;" "&amp;G12)</f>
        <v>00216 0001498</v>
      </c>
      <c r="W12" s="4" t="str">
        <f>IF(H12="","",VLOOKUP(H12,初期設定!$A$6:$B$12,2,0)&amp;" "&amp;I12)</f>
        <v>07310 00400</v>
      </c>
      <c r="Y12" s="4" t="str">
        <f>IF(K12="","",VLOOKUP(J12,初期設定!$A$13:$B$36,2,0))</f>
        <v>男A</v>
      </c>
      <c r="AB12" s="6" t="s">
        <v>117</v>
      </c>
      <c r="AC12" s="6">
        <f t="shared" si="0"/>
        <v>0</v>
      </c>
      <c r="AD12" s="6">
        <f t="shared" si="1"/>
        <v>0</v>
      </c>
    </row>
    <row r="13" spans="1:31" x14ac:dyDescent="0.4">
      <c r="A13" s="17">
        <v>3</v>
      </c>
      <c r="B13" s="50" t="s">
        <v>173</v>
      </c>
      <c r="C13" s="18">
        <v>5</v>
      </c>
      <c r="D13" s="53" t="s">
        <v>177</v>
      </c>
      <c r="E13" s="18" t="s">
        <v>6</v>
      </c>
      <c r="F13" s="19" t="s">
        <v>32</v>
      </c>
      <c r="G13" s="36" t="s">
        <v>189</v>
      </c>
      <c r="H13" s="19" t="s">
        <v>53</v>
      </c>
      <c r="I13" s="37" t="s">
        <v>197</v>
      </c>
      <c r="J13" s="38" t="s">
        <v>111</v>
      </c>
      <c r="K13" s="20" t="s">
        <v>200</v>
      </c>
      <c r="L13" s="15" t="s">
        <v>49</v>
      </c>
      <c r="M13" s="16">
        <f>IF(E13=初期設定!$A$4,1,2)</f>
        <v>1</v>
      </c>
      <c r="O13" s="4" t="e">
        <f t="shared" si="2"/>
        <v>#VALUE!</v>
      </c>
      <c r="P13" s="6" t="str">
        <f t="shared" si="3"/>
        <v>高崎市　太(5)</v>
      </c>
      <c r="Q13" s="6" t="str">
        <f t="shared" si="4"/>
        <v>ﾀｶｻｷｼ ﾌﾄｼ</v>
      </c>
      <c r="R13" s="6">
        <f t="shared" si="5"/>
        <v>1</v>
      </c>
      <c r="S13" s="4" t="e">
        <f t="shared" si="6"/>
        <v>#VALUE!</v>
      </c>
      <c r="T13" s="4" t="e">
        <f t="shared" si="7"/>
        <v>#VALUE!</v>
      </c>
      <c r="U13" s="6" t="str">
        <f t="shared" si="8"/>
        <v xml:space="preserve"> </v>
      </c>
      <c r="V13" s="4" t="str">
        <f>IF(F13="","",VLOOKUP(F13,初期設定!$A$6:$B$12,2,0)&amp;" "&amp;G13)</f>
        <v>00710 0032322</v>
      </c>
      <c r="W13" s="4" t="str">
        <f>IF(H13="","",VLOOKUP(H13,初期設定!$A$6:$B$12,2,0)&amp;" "&amp;I13)</f>
        <v>09200 03450</v>
      </c>
      <c r="Y13" s="4" t="str">
        <f>IF(K13="","",VLOOKUP(J13,初期設定!$A$13:$B$36,2,0))</f>
        <v>男A</v>
      </c>
      <c r="AB13" s="6" t="s">
        <v>118</v>
      </c>
      <c r="AC13" s="6">
        <f t="shared" si="0"/>
        <v>0</v>
      </c>
      <c r="AD13" s="6">
        <f t="shared" si="1"/>
        <v>0</v>
      </c>
    </row>
    <row r="14" spans="1:31" x14ac:dyDescent="0.4">
      <c r="A14" s="17">
        <v>4</v>
      </c>
      <c r="B14" s="50" t="s">
        <v>174</v>
      </c>
      <c r="C14" s="18">
        <v>4</v>
      </c>
      <c r="D14" s="53" t="s">
        <v>178</v>
      </c>
      <c r="E14" s="18" t="s">
        <v>6</v>
      </c>
      <c r="F14" s="19" t="s">
        <v>10</v>
      </c>
      <c r="G14" s="36" t="s">
        <v>190</v>
      </c>
      <c r="H14" s="19"/>
      <c r="I14" s="37"/>
      <c r="J14" s="38" t="s">
        <v>111</v>
      </c>
      <c r="K14" s="20" t="s">
        <v>200</v>
      </c>
      <c r="L14" s="15" t="s">
        <v>49</v>
      </c>
      <c r="M14" s="16">
        <f>IF(E14=初期設定!$A$4,1,2)</f>
        <v>1</v>
      </c>
      <c r="O14" s="4" t="e">
        <f t="shared" si="2"/>
        <v>#VALUE!</v>
      </c>
      <c r="P14" s="6" t="str">
        <f t="shared" si="3"/>
        <v>浜川競技場(4)</v>
      </c>
      <c r="Q14" s="6" t="str">
        <f t="shared" si="4"/>
        <v>ﾊﾏｶﾞﾜ ｷｮｳｷﾞｼﾞｮｳ</v>
      </c>
      <c r="R14" s="6">
        <f t="shared" si="5"/>
        <v>1</v>
      </c>
      <c r="S14" s="4" t="e">
        <f t="shared" si="6"/>
        <v>#VALUE!</v>
      </c>
      <c r="T14" s="4" t="e">
        <f t="shared" si="7"/>
        <v>#VALUE!</v>
      </c>
      <c r="U14" s="6" t="str">
        <f t="shared" si="8"/>
        <v xml:space="preserve"> </v>
      </c>
      <c r="V14" s="4" t="str">
        <f>IF(F14="","",VLOOKUP(F14,初期設定!$A$6:$B$12,2,0)&amp;" "&amp;G14)</f>
        <v>00214 0001630</v>
      </c>
      <c r="W14" s="4" t="str">
        <f>IF(H14="","",VLOOKUP(H14,初期設定!$A$6:$B$12,2,0)&amp;" "&amp;I14)</f>
        <v/>
      </c>
      <c r="Y14" s="4" t="str">
        <f>IF(K14="","",VLOOKUP(J14,初期設定!$A$13:$B$36,2,0))</f>
        <v>男A</v>
      </c>
      <c r="AB14" s="6" t="s">
        <v>119</v>
      </c>
      <c r="AC14" s="6">
        <f t="shared" si="0"/>
        <v>0</v>
      </c>
      <c r="AD14" s="6">
        <f t="shared" si="1"/>
        <v>0</v>
      </c>
    </row>
    <row r="15" spans="1:31" x14ac:dyDescent="0.4">
      <c r="A15" s="17">
        <v>5</v>
      </c>
      <c r="B15" s="50" t="s">
        <v>179</v>
      </c>
      <c r="C15" s="18">
        <v>6</v>
      </c>
      <c r="D15" s="53" t="s">
        <v>180</v>
      </c>
      <c r="E15" s="18" t="s">
        <v>8</v>
      </c>
      <c r="F15" s="19" t="s">
        <v>18</v>
      </c>
      <c r="G15" s="36" t="s">
        <v>191</v>
      </c>
      <c r="H15" s="19" t="s">
        <v>50</v>
      </c>
      <c r="I15" s="37" t="s">
        <v>196</v>
      </c>
      <c r="J15" s="38" t="s">
        <v>133</v>
      </c>
      <c r="K15" s="20" t="s">
        <v>200</v>
      </c>
      <c r="L15" s="15" t="s">
        <v>49</v>
      </c>
      <c r="M15" s="16">
        <f>IF(E15=初期設定!$A$4,1,2)</f>
        <v>2</v>
      </c>
      <c r="O15" s="4" t="e">
        <f t="shared" si="2"/>
        <v>#VALUE!</v>
      </c>
      <c r="P15" s="6" t="str">
        <f t="shared" si="3"/>
        <v>高崎芸術劇場(6)</v>
      </c>
      <c r="Q15" s="6" t="str">
        <f t="shared" si="4"/>
        <v>ﾀｶｻｷ ｹﾞｲｼﾞｭﾂｹﾞｷｼﾞｮｳ</v>
      </c>
      <c r="R15" s="6">
        <f t="shared" si="5"/>
        <v>2</v>
      </c>
      <c r="S15" s="4" t="e">
        <f t="shared" si="6"/>
        <v>#VALUE!</v>
      </c>
      <c r="T15" s="4" t="e">
        <f t="shared" si="7"/>
        <v>#VALUE!</v>
      </c>
      <c r="U15" s="6" t="str">
        <f t="shared" si="8"/>
        <v xml:space="preserve"> </v>
      </c>
      <c r="V15" s="4" t="str">
        <f>IF(F15="","",VLOOKUP(F15,初期設定!$A$6:$B$12,2,0)&amp;" "&amp;G15)</f>
        <v>00216 0001522</v>
      </c>
      <c r="W15" s="4" t="str">
        <f>IF(H15="","",VLOOKUP(H15,初期設定!$A$6:$B$12,2,0)&amp;" "&amp;I15)</f>
        <v>07310 00343</v>
      </c>
      <c r="Y15" s="4" t="str">
        <f>IF(K15="","",VLOOKUP(J15,初期設定!$A$13:$B$36,2,0))</f>
        <v>女A</v>
      </c>
      <c r="AB15" s="6" t="s">
        <v>120</v>
      </c>
      <c r="AC15" s="6">
        <f t="shared" si="0"/>
        <v>0</v>
      </c>
      <c r="AD15" s="6">
        <f t="shared" si="1"/>
        <v>0</v>
      </c>
    </row>
    <row r="16" spans="1:31" x14ac:dyDescent="0.4">
      <c r="A16" s="17">
        <v>6</v>
      </c>
      <c r="B16" s="50" t="s">
        <v>181</v>
      </c>
      <c r="C16" s="18">
        <v>6</v>
      </c>
      <c r="D16" s="53" t="s">
        <v>184</v>
      </c>
      <c r="E16" s="18" t="s">
        <v>8</v>
      </c>
      <c r="F16" s="19" t="s">
        <v>18</v>
      </c>
      <c r="G16" s="36" t="s">
        <v>192</v>
      </c>
      <c r="H16" s="19" t="s">
        <v>46</v>
      </c>
      <c r="I16" s="37" t="s">
        <v>195</v>
      </c>
      <c r="J16" s="38" t="s">
        <v>133</v>
      </c>
      <c r="K16" s="20" t="s">
        <v>200</v>
      </c>
      <c r="L16" s="15" t="s">
        <v>49</v>
      </c>
      <c r="M16" s="16">
        <f>IF(E16=初期設定!$A$4,1,2)</f>
        <v>2</v>
      </c>
      <c r="O16" s="4" t="e">
        <f t="shared" si="2"/>
        <v>#VALUE!</v>
      </c>
      <c r="P16" s="6" t="str">
        <f t="shared" si="3"/>
        <v>高崎　花子(6)</v>
      </c>
      <c r="Q16" s="6" t="str">
        <f t="shared" si="4"/>
        <v>ﾀｶｻｷ ﾊﾅｺ</v>
      </c>
      <c r="R16" s="6">
        <f t="shared" si="5"/>
        <v>2</v>
      </c>
      <c r="S16" s="4" t="e">
        <f t="shared" si="6"/>
        <v>#VALUE!</v>
      </c>
      <c r="T16" s="4" t="e">
        <f t="shared" si="7"/>
        <v>#VALUE!</v>
      </c>
      <c r="U16" s="6" t="str">
        <f t="shared" si="8"/>
        <v xml:space="preserve"> </v>
      </c>
      <c r="V16" s="4" t="str">
        <f>IF(F16="","",VLOOKUP(F16,初期設定!$A$6:$B$12,2,0)&amp;" "&amp;G16)</f>
        <v>00216 0001560</v>
      </c>
      <c r="W16" s="4" t="str">
        <f>IF(H16="","",VLOOKUP(H16,初期設定!$A$6:$B$12,2,0)&amp;" "&amp;I16)</f>
        <v>00610 0025840</v>
      </c>
      <c r="Y16" s="4" t="str">
        <f>IF(K16="","",VLOOKUP(J16,初期設定!$A$13:$B$36,2,0))</f>
        <v>女A</v>
      </c>
      <c r="AB16" s="6" t="s">
        <v>121</v>
      </c>
      <c r="AC16" s="6">
        <f t="shared" si="0"/>
        <v>0</v>
      </c>
      <c r="AD16" s="6">
        <f t="shared" si="1"/>
        <v>0</v>
      </c>
    </row>
    <row r="17" spans="1:30" x14ac:dyDescent="0.4">
      <c r="A17" s="17">
        <v>7</v>
      </c>
      <c r="B17" s="50" t="s">
        <v>182</v>
      </c>
      <c r="C17" s="18">
        <v>6</v>
      </c>
      <c r="D17" s="53" t="s">
        <v>185</v>
      </c>
      <c r="E17" s="18" t="s">
        <v>8</v>
      </c>
      <c r="F17" s="19" t="s">
        <v>18</v>
      </c>
      <c r="G17" s="36" t="s">
        <v>193</v>
      </c>
      <c r="H17" s="19"/>
      <c r="I17" s="37"/>
      <c r="J17" s="38" t="s">
        <v>133</v>
      </c>
      <c r="K17" s="20" t="s">
        <v>200</v>
      </c>
      <c r="L17" s="15" t="s">
        <v>49</v>
      </c>
      <c r="M17" s="16">
        <f>IF(E17=初期設定!$A$4,1,2)</f>
        <v>2</v>
      </c>
      <c r="O17" s="4" t="e">
        <f t="shared" si="2"/>
        <v>#VALUE!</v>
      </c>
      <c r="P17" s="6" t="str">
        <f t="shared" si="3"/>
        <v>高崎　観音(6)</v>
      </c>
      <c r="Q17" s="6" t="str">
        <f t="shared" si="4"/>
        <v>ﾀｶｻｷ ｶﾉﾝ</v>
      </c>
      <c r="R17" s="6">
        <f t="shared" si="5"/>
        <v>2</v>
      </c>
      <c r="S17" s="4" t="e">
        <f t="shared" si="6"/>
        <v>#VALUE!</v>
      </c>
      <c r="T17" s="4" t="e">
        <f t="shared" si="7"/>
        <v>#VALUE!</v>
      </c>
      <c r="U17" s="6" t="str">
        <f t="shared" si="8"/>
        <v xml:space="preserve"> </v>
      </c>
      <c r="V17" s="4" t="str">
        <f>IF(F17="","",VLOOKUP(F17,初期設定!$A$6:$B$12,2,0)&amp;" "&amp;G17)</f>
        <v>00216 0001399</v>
      </c>
      <c r="W17" s="4" t="str">
        <f>IF(H17="","",VLOOKUP(H17,初期設定!$A$6:$B$12,2,0)&amp;" "&amp;I17)</f>
        <v/>
      </c>
      <c r="Y17" s="4" t="str">
        <f>IF(K17="","",VLOOKUP(J17,初期設定!$A$13:$B$36,2,0))</f>
        <v>女A</v>
      </c>
      <c r="AB17" s="6" t="s">
        <v>122</v>
      </c>
      <c r="AC17" s="6">
        <f t="shared" si="0"/>
        <v>0</v>
      </c>
      <c r="AD17" s="6">
        <f t="shared" si="1"/>
        <v>0</v>
      </c>
    </row>
    <row r="18" spans="1:30" x14ac:dyDescent="0.4">
      <c r="A18" s="17">
        <v>8</v>
      </c>
      <c r="B18" s="50" t="s">
        <v>183</v>
      </c>
      <c r="C18" s="18">
        <v>5</v>
      </c>
      <c r="D18" s="53" t="s">
        <v>186</v>
      </c>
      <c r="E18" s="18" t="s">
        <v>8</v>
      </c>
      <c r="F18" s="19" t="s">
        <v>46</v>
      </c>
      <c r="G18" s="36" t="s">
        <v>194</v>
      </c>
      <c r="H18" s="19"/>
      <c r="I18" s="37"/>
      <c r="J18" s="38" t="s">
        <v>133</v>
      </c>
      <c r="K18" s="20" t="s">
        <v>200</v>
      </c>
      <c r="L18" s="15" t="s">
        <v>49</v>
      </c>
      <c r="M18" s="16">
        <f>IF(E18=初期設定!$A$4,1,2)</f>
        <v>2</v>
      </c>
      <c r="O18" s="4" t="e">
        <f t="shared" si="2"/>
        <v>#VALUE!</v>
      </c>
      <c r="P18" s="6" t="str">
        <f t="shared" si="3"/>
        <v>浜川はるな(5)</v>
      </c>
      <c r="Q18" s="6" t="str">
        <f t="shared" si="4"/>
        <v>ﾀｶｻｷ ﾊﾙﾅ</v>
      </c>
      <c r="R18" s="6">
        <f t="shared" si="5"/>
        <v>2</v>
      </c>
      <c r="S18" s="4" t="e">
        <f t="shared" si="6"/>
        <v>#VALUE!</v>
      </c>
      <c r="T18" s="4" t="e">
        <f t="shared" si="7"/>
        <v>#VALUE!</v>
      </c>
      <c r="U18" s="6" t="str">
        <f t="shared" si="8"/>
        <v xml:space="preserve"> </v>
      </c>
      <c r="V18" s="4" t="str">
        <f>IF(F18="","",VLOOKUP(F18,初期設定!$A$6:$B$12,2,0)&amp;" "&amp;G18)</f>
        <v>00610 0030300</v>
      </c>
      <c r="W18" s="4" t="str">
        <f>IF(H18="","",VLOOKUP(H18,初期設定!$A$6:$B$12,2,0)&amp;" "&amp;I18)</f>
        <v/>
      </c>
      <c r="Y18" s="4" t="str">
        <f>IF(K18="","",VLOOKUP(J18,初期設定!$A$13:$B$36,2,0))</f>
        <v>女A</v>
      </c>
      <c r="AB18" s="6" t="s">
        <v>123</v>
      </c>
      <c r="AC18" s="6">
        <f t="shared" si="0"/>
        <v>0</v>
      </c>
      <c r="AD18" s="6">
        <f t="shared" si="1"/>
        <v>0</v>
      </c>
    </row>
    <row r="19" spans="1:30" x14ac:dyDescent="0.4">
      <c r="A19" s="17">
        <v>9</v>
      </c>
      <c r="B19" s="50"/>
      <c r="C19" s="18"/>
      <c r="D19" s="53"/>
      <c r="E19" s="18"/>
      <c r="F19" s="19"/>
      <c r="G19" s="36"/>
      <c r="H19" s="19"/>
      <c r="I19" s="37"/>
      <c r="J19" s="38"/>
      <c r="K19" s="20"/>
      <c r="L19" s="15" t="s">
        <v>49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IF(K19="","",VLOOKUP(J19,初期設定!$A$13:$B$36,2,0))</f>
        <v/>
      </c>
      <c r="AB19" s="6" t="s">
        <v>124</v>
      </c>
      <c r="AC19" s="6">
        <f t="shared" si="0"/>
        <v>0</v>
      </c>
      <c r="AD19" s="6">
        <f t="shared" si="1"/>
        <v>0</v>
      </c>
    </row>
    <row r="20" spans="1:30" x14ac:dyDescent="0.4">
      <c r="A20" s="17">
        <v>10</v>
      </c>
      <c r="B20" s="50"/>
      <c r="C20" s="18"/>
      <c r="D20" s="53"/>
      <c r="E20" s="18"/>
      <c r="F20" s="19"/>
      <c r="G20" s="36"/>
      <c r="H20" s="19"/>
      <c r="I20" s="37"/>
      <c r="J20" s="38"/>
      <c r="K20" s="20"/>
      <c r="L20" s="15" t="s">
        <v>49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IF(K20="","",VLOOKUP(J20,初期設定!$A$13:$B$36,2,0))</f>
        <v/>
      </c>
      <c r="AB20" s="6" t="s">
        <v>163</v>
      </c>
      <c r="AC20" s="6">
        <f t="shared" si="0"/>
        <v>0</v>
      </c>
      <c r="AD20" s="6">
        <f t="shared" si="1"/>
        <v>0</v>
      </c>
    </row>
    <row r="21" spans="1:30" x14ac:dyDescent="0.4">
      <c r="A21" s="17">
        <v>11</v>
      </c>
      <c r="B21" s="50"/>
      <c r="C21" s="18"/>
      <c r="D21" s="53"/>
      <c r="E21" s="18"/>
      <c r="F21" s="19"/>
      <c r="G21" s="36"/>
      <c r="H21" s="19"/>
      <c r="I21" s="37"/>
      <c r="J21" s="38"/>
      <c r="K21" s="20"/>
      <c r="L21" s="15" t="s">
        <v>49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IF(K21="","",VLOOKUP(J21,初期設定!$A$13:$B$36,2,0))</f>
        <v/>
      </c>
      <c r="AB21" s="6" t="s">
        <v>133</v>
      </c>
      <c r="AC21" s="6">
        <f t="shared" si="0"/>
        <v>4</v>
      </c>
      <c r="AD21" s="6">
        <f t="shared" si="1"/>
        <v>1</v>
      </c>
    </row>
    <row r="22" spans="1:30" x14ac:dyDescent="0.4">
      <c r="A22" s="17">
        <v>12</v>
      </c>
      <c r="B22" s="50"/>
      <c r="C22" s="18"/>
      <c r="D22" s="53"/>
      <c r="E22" s="18"/>
      <c r="F22" s="19"/>
      <c r="G22" s="36"/>
      <c r="H22" s="19"/>
      <c r="I22" s="37"/>
      <c r="J22" s="38"/>
      <c r="K22" s="20"/>
      <c r="L22" s="15" t="s">
        <v>49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IF(K22="","",VLOOKUP(J22,初期設定!$A$13:$B$36,2,0))</f>
        <v/>
      </c>
      <c r="AB22" s="6" t="s">
        <v>135</v>
      </c>
      <c r="AC22" s="6">
        <f t="shared" si="0"/>
        <v>0</v>
      </c>
      <c r="AD22" s="6">
        <f t="shared" si="1"/>
        <v>0</v>
      </c>
    </row>
    <row r="23" spans="1:30" x14ac:dyDescent="0.4">
      <c r="A23" s="17">
        <v>13</v>
      </c>
      <c r="B23" s="50"/>
      <c r="C23" s="18"/>
      <c r="D23" s="53"/>
      <c r="E23" s="18"/>
      <c r="F23" s="19"/>
      <c r="G23" s="36"/>
      <c r="H23" s="19"/>
      <c r="I23" s="37"/>
      <c r="J23" s="38"/>
      <c r="K23" s="20"/>
      <c r="L23" s="15" t="s">
        <v>49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IF(K23="","",VLOOKUP(J23,初期設定!$A$13:$B$36,2,0))</f>
        <v/>
      </c>
      <c r="AB23" s="6" t="s">
        <v>137</v>
      </c>
      <c r="AC23" s="6">
        <f t="shared" si="0"/>
        <v>0</v>
      </c>
      <c r="AD23" s="6">
        <f t="shared" si="1"/>
        <v>0</v>
      </c>
    </row>
    <row r="24" spans="1:30" x14ac:dyDescent="0.4">
      <c r="A24" s="17">
        <v>14</v>
      </c>
      <c r="B24" s="50"/>
      <c r="C24" s="18"/>
      <c r="D24" s="53"/>
      <c r="E24" s="18"/>
      <c r="F24" s="19"/>
      <c r="G24" s="36"/>
      <c r="H24" s="19"/>
      <c r="I24" s="37"/>
      <c r="J24" s="38"/>
      <c r="K24" s="20"/>
      <c r="L24" s="15" t="s">
        <v>49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IF(K24="","",VLOOKUP(J24,初期設定!$A$13:$B$36,2,0))</f>
        <v/>
      </c>
      <c r="AB24" s="6" t="s">
        <v>139</v>
      </c>
      <c r="AC24" s="6">
        <f t="shared" si="0"/>
        <v>0</v>
      </c>
      <c r="AD24" s="6">
        <f t="shared" si="1"/>
        <v>0</v>
      </c>
    </row>
    <row r="25" spans="1:30" x14ac:dyDescent="0.4">
      <c r="A25" s="17">
        <v>15</v>
      </c>
      <c r="B25" s="50"/>
      <c r="C25" s="18"/>
      <c r="D25" s="53"/>
      <c r="E25" s="18"/>
      <c r="F25" s="19"/>
      <c r="G25" s="36"/>
      <c r="H25" s="19"/>
      <c r="I25" s="37"/>
      <c r="J25" s="38"/>
      <c r="K25" s="20"/>
      <c r="L25" s="15" t="s">
        <v>49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IF(K25="","",VLOOKUP(J25,初期設定!$A$13:$B$36,2,0))</f>
        <v/>
      </c>
      <c r="AB25" s="6" t="s">
        <v>142</v>
      </c>
      <c r="AC25" s="6">
        <f t="shared" si="0"/>
        <v>0</v>
      </c>
      <c r="AD25" s="6">
        <f t="shared" si="1"/>
        <v>0</v>
      </c>
    </row>
    <row r="26" spans="1:30" x14ac:dyDescent="0.4">
      <c r="A26" s="17">
        <v>16</v>
      </c>
      <c r="B26" s="50"/>
      <c r="C26" s="18"/>
      <c r="D26" s="53"/>
      <c r="E26" s="18"/>
      <c r="F26" s="19"/>
      <c r="G26" s="36"/>
      <c r="H26" s="19"/>
      <c r="I26" s="37"/>
      <c r="J26" s="38"/>
      <c r="K26" s="20"/>
      <c r="L26" s="15" t="s">
        <v>49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IF(K26="","",VLOOKUP(J26,初期設定!$A$13:$B$36,2,0))</f>
        <v/>
      </c>
      <c r="AB26" s="6" t="s">
        <v>145</v>
      </c>
      <c r="AC26" s="6">
        <f t="shared" si="0"/>
        <v>0</v>
      </c>
      <c r="AD26" s="6">
        <f t="shared" si="1"/>
        <v>0</v>
      </c>
    </row>
    <row r="27" spans="1:30" x14ac:dyDescent="0.4">
      <c r="A27" s="17">
        <v>17</v>
      </c>
      <c r="B27" s="50"/>
      <c r="C27" s="18"/>
      <c r="D27" s="53"/>
      <c r="E27" s="18"/>
      <c r="F27" s="19"/>
      <c r="G27" s="36"/>
      <c r="H27" s="19"/>
      <c r="I27" s="37"/>
      <c r="J27" s="38"/>
      <c r="K27" s="20"/>
      <c r="L27" s="15" t="s">
        <v>49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IF(K27="","",VLOOKUP(J27,初期設定!$A$13:$B$36,2,0))</f>
        <v/>
      </c>
      <c r="AB27" s="6" t="s">
        <v>148</v>
      </c>
      <c r="AC27" s="6">
        <f t="shared" si="0"/>
        <v>0</v>
      </c>
      <c r="AD27" s="6">
        <f t="shared" si="1"/>
        <v>0</v>
      </c>
    </row>
    <row r="28" spans="1:30" x14ac:dyDescent="0.4">
      <c r="A28" s="17">
        <v>18</v>
      </c>
      <c r="B28" s="50"/>
      <c r="C28" s="18"/>
      <c r="D28" s="53"/>
      <c r="E28" s="18"/>
      <c r="F28" s="19"/>
      <c r="G28" s="36"/>
      <c r="H28" s="19"/>
      <c r="I28" s="37"/>
      <c r="J28" s="38"/>
      <c r="K28" s="20"/>
      <c r="L28" s="15" t="s">
        <v>49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IF(K28="","",VLOOKUP(J28,初期設定!$A$13:$B$36,2,0))</f>
        <v/>
      </c>
      <c r="AB28" s="6" t="s">
        <v>151</v>
      </c>
      <c r="AC28" s="6">
        <f t="shared" si="0"/>
        <v>0</v>
      </c>
      <c r="AD28" s="6">
        <f t="shared" si="1"/>
        <v>0</v>
      </c>
    </row>
    <row r="29" spans="1:30" x14ac:dyDescent="0.4">
      <c r="A29" s="17">
        <v>19</v>
      </c>
      <c r="B29" s="50"/>
      <c r="C29" s="18"/>
      <c r="D29" s="53"/>
      <c r="E29" s="18"/>
      <c r="F29" s="19"/>
      <c r="G29" s="36"/>
      <c r="H29" s="19"/>
      <c r="I29" s="37"/>
      <c r="J29" s="38"/>
      <c r="K29" s="20"/>
      <c r="L29" s="15" t="s">
        <v>49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IF(K29="","",VLOOKUP(J29,初期設定!$A$13:$B$36,2,0))</f>
        <v/>
      </c>
      <c r="AB29" s="6" t="s">
        <v>154</v>
      </c>
      <c r="AC29" s="6">
        <f t="shared" si="0"/>
        <v>0</v>
      </c>
      <c r="AD29" s="6">
        <f t="shared" si="1"/>
        <v>0</v>
      </c>
    </row>
    <row r="30" spans="1:30" x14ac:dyDescent="0.4">
      <c r="A30" s="17">
        <v>20</v>
      </c>
      <c r="B30" s="50"/>
      <c r="C30" s="18"/>
      <c r="D30" s="53"/>
      <c r="E30" s="18"/>
      <c r="F30" s="19"/>
      <c r="G30" s="36"/>
      <c r="H30" s="19"/>
      <c r="I30" s="37"/>
      <c r="J30" s="38"/>
      <c r="K30" s="20"/>
      <c r="L30" s="15" t="s">
        <v>49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IF(K30="","",VLOOKUP(J30,初期設定!$A$13:$B$36,2,0))</f>
        <v/>
      </c>
      <c r="AB30" s="6" t="s">
        <v>157</v>
      </c>
      <c r="AC30" s="6">
        <f t="shared" si="0"/>
        <v>0</v>
      </c>
      <c r="AD30" s="6">
        <f t="shared" si="1"/>
        <v>0</v>
      </c>
    </row>
    <row r="31" spans="1:30" x14ac:dyDescent="0.4">
      <c r="A31" s="17">
        <v>21</v>
      </c>
      <c r="B31" s="50"/>
      <c r="C31" s="18"/>
      <c r="D31" s="53"/>
      <c r="E31" s="18"/>
      <c r="F31" s="19"/>
      <c r="G31" s="36"/>
      <c r="H31" s="19"/>
      <c r="I31" s="37"/>
      <c r="J31" s="38"/>
      <c r="K31" s="20"/>
      <c r="L31" s="15" t="s">
        <v>49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IF(K31="","",VLOOKUP(J31,初期設定!$A$13:$B$36,2,0))</f>
        <v/>
      </c>
      <c r="AB31" s="6" t="s">
        <v>160</v>
      </c>
      <c r="AC31" s="6">
        <f t="shared" si="0"/>
        <v>0</v>
      </c>
      <c r="AD31" s="6">
        <f t="shared" si="1"/>
        <v>0</v>
      </c>
    </row>
    <row r="32" spans="1:30" x14ac:dyDescent="0.4">
      <c r="A32" s="17">
        <v>22</v>
      </c>
      <c r="B32" s="50"/>
      <c r="C32" s="18"/>
      <c r="D32" s="53"/>
      <c r="E32" s="18"/>
      <c r="F32" s="19"/>
      <c r="G32" s="36"/>
      <c r="H32" s="19"/>
      <c r="I32" s="37"/>
      <c r="J32" s="38"/>
      <c r="K32" s="20"/>
      <c r="L32" s="15" t="s">
        <v>49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IF(K32="","",VLOOKUP(J32,初期設定!$A$13:$B$36,2,0))</f>
        <v/>
      </c>
      <c r="AB32" s="6" t="s">
        <v>165</v>
      </c>
      <c r="AC32" s="6">
        <f t="shared" si="0"/>
        <v>0</v>
      </c>
      <c r="AD32" s="6">
        <f t="shared" si="1"/>
        <v>0</v>
      </c>
    </row>
    <row r="33" spans="1:25" x14ac:dyDescent="0.4">
      <c r="A33" s="17">
        <v>23</v>
      </c>
      <c r="B33" s="50"/>
      <c r="C33" s="18"/>
      <c r="D33" s="53"/>
      <c r="E33" s="18"/>
      <c r="F33" s="19"/>
      <c r="G33" s="36"/>
      <c r="H33" s="19"/>
      <c r="I33" s="37"/>
      <c r="J33" s="38"/>
      <c r="K33" s="20"/>
      <c r="L33" s="15" t="s">
        <v>49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IF(K33="","",VLOOKUP(J33,初期設定!$A$13:$B$36,2,0))</f>
        <v/>
      </c>
    </row>
    <row r="34" spans="1:25" x14ac:dyDescent="0.4">
      <c r="A34" s="17">
        <v>24</v>
      </c>
      <c r="B34" s="50"/>
      <c r="C34" s="18"/>
      <c r="D34" s="53"/>
      <c r="E34" s="18"/>
      <c r="F34" s="19"/>
      <c r="G34" s="36"/>
      <c r="H34" s="19"/>
      <c r="I34" s="37"/>
      <c r="J34" s="38"/>
      <c r="K34" s="20"/>
      <c r="L34" s="15" t="s">
        <v>49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IF(K34="","",VLOOKUP(J34,初期設定!$A$13:$B$36,2,0))</f>
        <v/>
      </c>
    </row>
    <row r="35" spans="1:25" x14ac:dyDescent="0.4">
      <c r="A35" s="17">
        <v>25</v>
      </c>
      <c r="B35" s="50"/>
      <c r="C35" s="18"/>
      <c r="D35" s="53"/>
      <c r="E35" s="18"/>
      <c r="F35" s="19"/>
      <c r="G35" s="36"/>
      <c r="H35" s="19"/>
      <c r="I35" s="37"/>
      <c r="J35" s="38"/>
      <c r="K35" s="20"/>
      <c r="L35" s="15" t="s">
        <v>49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IF(K35="","",VLOOKUP(J35,初期設定!$A$13:$B$36,2,0))</f>
        <v/>
      </c>
    </row>
    <row r="36" spans="1:25" x14ac:dyDescent="0.4">
      <c r="A36" s="17">
        <v>26</v>
      </c>
      <c r="B36" s="50"/>
      <c r="C36" s="18"/>
      <c r="D36" s="53"/>
      <c r="E36" s="18"/>
      <c r="F36" s="19"/>
      <c r="G36" s="36"/>
      <c r="H36" s="19"/>
      <c r="I36" s="37"/>
      <c r="J36" s="38"/>
      <c r="K36" s="20"/>
      <c r="L36" s="15" t="s">
        <v>49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IF(K36="","",VLOOKUP(J36,初期設定!$A$13:$B$36,2,0))</f>
        <v/>
      </c>
    </row>
    <row r="37" spans="1:25" x14ac:dyDescent="0.4">
      <c r="A37" s="17">
        <v>27</v>
      </c>
      <c r="B37" s="50"/>
      <c r="C37" s="18"/>
      <c r="D37" s="53"/>
      <c r="E37" s="18"/>
      <c r="F37" s="19"/>
      <c r="G37" s="36"/>
      <c r="H37" s="19"/>
      <c r="I37" s="37"/>
      <c r="J37" s="38"/>
      <c r="K37" s="20"/>
      <c r="L37" s="15" t="s">
        <v>49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IF(K37="","",VLOOKUP(J37,初期設定!$A$13:$B$36,2,0))</f>
        <v/>
      </c>
    </row>
    <row r="38" spans="1:25" x14ac:dyDescent="0.4">
      <c r="A38" s="17">
        <v>28</v>
      </c>
      <c r="B38" s="50"/>
      <c r="C38" s="18"/>
      <c r="D38" s="53"/>
      <c r="E38" s="18"/>
      <c r="F38" s="19"/>
      <c r="G38" s="36"/>
      <c r="H38" s="19"/>
      <c r="I38" s="37"/>
      <c r="J38" s="38"/>
      <c r="K38" s="20"/>
      <c r="L38" s="15" t="s">
        <v>49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IF(K38="","",VLOOKUP(J38,初期設定!$A$13:$B$36,2,0))</f>
        <v/>
      </c>
    </row>
    <row r="39" spans="1:25" x14ac:dyDescent="0.4">
      <c r="A39" s="17">
        <v>29</v>
      </c>
      <c r="B39" s="50"/>
      <c r="C39" s="18"/>
      <c r="D39" s="53"/>
      <c r="E39" s="18"/>
      <c r="F39" s="19"/>
      <c r="G39" s="36"/>
      <c r="H39" s="19"/>
      <c r="I39" s="37"/>
      <c r="J39" s="38"/>
      <c r="K39" s="20"/>
      <c r="L39" s="15" t="s">
        <v>49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IF(K39="","",VLOOKUP(J39,初期設定!$A$13:$B$36,2,0))</f>
        <v/>
      </c>
    </row>
    <row r="40" spans="1:25" x14ac:dyDescent="0.4">
      <c r="A40" s="21">
        <v>30</v>
      </c>
      <c r="B40" s="51"/>
      <c r="C40" s="22"/>
      <c r="D40" s="54"/>
      <c r="E40" s="22"/>
      <c r="F40" s="23"/>
      <c r="G40" s="24"/>
      <c r="H40" s="23"/>
      <c r="I40" s="25"/>
      <c r="J40" s="26"/>
      <c r="K40" s="27"/>
      <c r="L40" s="15" t="s">
        <v>49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IF(K40="","",VLOOKUP(J40,初期設定!$A$13:$B$36,2,0))</f>
        <v/>
      </c>
    </row>
    <row r="41" spans="1:25" x14ac:dyDescent="0.4">
      <c r="A41" s="28">
        <v>31</v>
      </c>
      <c r="B41" s="49"/>
      <c r="C41" s="31"/>
      <c r="D41" s="52"/>
      <c r="E41" s="31"/>
      <c r="F41" s="32"/>
      <c r="G41" s="33"/>
      <c r="H41" s="32"/>
      <c r="I41" s="34"/>
      <c r="J41" s="35"/>
      <c r="K41" s="14"/>
      <c r="L41" s="15" t="s">
        <v>49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IF(K41="","",VLOOKUP(J41,初期設定!$A$13:$B$36,2,0))</f>
        <v/>
      </c>
    </row>
    <row r="42" spans="1:25" x14ac:dyDescent="0.4">
      <c r="A42" s="17">
        <v>32</v>
      </c>
      <c r="B42" s="50"/>
      <c r="C42" s="18"/>
      <c r="D42" s="53"/>
      <c r="E42" s="18"/>
      <c r="F42" s="19"/>
      <c r="G42" s="36"/>
      <c r="H42" s="19"/>
      <c r="I42" s="37"/>
      <c r="J42" s="38"/>
      <c r="K42" s="20"/>
      <c r="L42" s="15" t="s">
        <v>49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IF(K42="","",VLOOKUP(J42,初期設定!$A$13:$B$36,2,0))</f>
        <v/>
      </c>
    </row>
    <row r="43" spans="1:25" x14ac:dyDescent="0.4">
      <c r="A43" s="17">
        <v>33</v>
      </c>
      <c r="B43" s="50"/>
      <c r="C43" s="18"/>
      <c r="D43" s="53"/>
      <c r="E43" s="18"/>
      <c r="F43" s="19"/>
      <c r="G43" s="36"/>
      <c r="H43" s="19"/>
      <c r="I43" s="37"/>
      <c r="J43" s="38"/>
      <c r="K43" s="20"/>
      <c r="L43" s="15" t="s">
        <v>49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IF(K43="","",VLOOKUP(J43,初期設定!$A$13:$B$36,2,0))</f>
        <v/>
      </c>
    </row>
    <row r="44" spans="1:25" x14ac:dyDescent="0.4">
      <c r="A44" s="17">
        <v>34</v>
      </c>
      <c r="B44" s="50"/>
      <c r="C44" s="18"/>
      <c r="D44" s="53"/>
      <c r="E44" s="18"/>
      <c r="F44" s="19"/>
      <c r="G44" s="36"/>
      <c r="H44" s="19"/>
      <c r="I44" s="37"/>
      <c r="J44" s="38"/>
      <c r="K44" s="20"/>
      <c r="L44" s="15" t="s">
        <v>49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IF(K44="","",VLOOKUP(J44,初期設定!$A$13:$B$36,2,0))</f>
        <v/>
      </c>
    </row>
    <row r="45" spans="1:25" x14ac:dyDescent="0.4">
      <c r="A45" s="17">
        <v>35</v>
      </c>
      <c r="B45" s="50"/>
      <c r="C45" s="18"/>
      <c r="D45" s="53"/>
      <c r="E45" s="18"/>
      <c r="F45" s="19"/>
      <c r="G45" s="36"/>
      <c r="H45" s="19"/>
      <c r="I45" s="37"/>
      <c r="J45" s="38"/>
      <c r="K45" s="20"/>
      <c r="L45" s="15" t="s">
        <v>49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IF(K45="","",VLOOKUP(J45,初期設定!$A$13:$B$36,2,0))</f>
        <v/>
      </c>
    </row>
    <row r="46" spans="1:25" x14ac:dyDescent="0.4">
      <c r="A46" s="17">
        <v>36</v>
      </c>
      <c r="B46" s="50"/>
      <c r="C46" s="18"/>
      <c r="D46" s="53"/>
      <c r="E46" s="18"/>
      <c r="F46" s="19"/>
      <c r="G46" s="36"/>
      <c r="H46" s="19"/>
      <c r="I46" s="37"/>
      <c r="J46" s="38"/>
      <c r="K46" s="20"/>
      <c r="L46" s="15" t="s">
        <v>49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IF(K46="","",VLOOKUP(J46,初期設定!$A$13:$B$36,2,0))</f>
        <v/>
      </c>
    </row>
    <row r="47" spans="1:25" x14ac:dyDescent="0.4">
      <c r="A47" s="17">
        <v>37</v>
      </c>
      <c r="B47" s="50"/>
      <c r="C47" s="18"/>
      <c r="D47" s="53"/>
      <c r="E47" s="18"/>
      <c r="F47" s="19"/>
      <c r="G47" s="36"/>
      <c r="H47" s="19"/>
      <c r="I47" s="37"/>
      <c r="J47" s="38"/>
      <c r="K47" s="20"/>
      <c r="L47" s="15" t="s">
        <v>49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IF(K47="","",VLOOKUP(J47,初期設定!$A$13:$B$36,2,0))</f>
        <v/>
      </c>
    </row>
    <row r="48" spans="1:25" x14ac:dyDescent="0.4">
      <c r="A48" s="17">
        <v>38</v>
      </c>
      <c r="B48" s="50"/>
      <c r="C48" s="18"/>
      <c r="D48" s="53"/>
      <c r="E48" s="18"/>
      <c r="F48" s="19"/>
      <c r="G48" s="36"/>
      <c r="H48" s="19"/>
      <c r="I48" s="37"/>
      <c r="J48" s="38"/>
      <c r="K48" s="20"/>
      <c r="L48" s="15" t="s">
        <v>49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IF(K48="","",VLOOKUP(J48,初期設定!$A$13:$B$36,2,0))</f>
        <v/>
      </c>
    </row>
    <row r="49" spans="1:31" x14ac:dyDescent="0.4">
      <c r="A49" s="17">
        <v>39</v>
      </c>
      <c r="B49" s="50"/>
      <c r="C49" s="18"/>
      <c r="D49" s="53"/>
      <c r="E49" s="18"/>
      <c r="F49" s="19"/>
      <c r="G49" s="36"/>
      <c r="H49" s="19"/>
      <c r="I49" s="37"/>
      <c r="J49" s="38"/>
      <c r="K49" s="20"/>
      <c r="L49" s="15" t="s">
        <v>49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IF(K49="","",VLOOKUP(J49,初期設定!$A$13:$B$36,2,0))</f>
        <v/>
      </c>
    </row>
    <row r="50" spans="1:31" x14ac:dyDescent="0.4">
      <c r="A50" s="17">
        <v>40</v>
      </c>
      <c r="B50" s="50"/>
      <c r="C50" s="18"/>
      <c r="D50" s="53"/>
      <c r="E50" s="18"/>
      <c r="F50" s="19"/>
      <c r="G50" s="36"/>
      <c r="H50" s="19"/>
      <c r="I50" s="37"/>
      <c r="J50" s="38"/>
      <c r="K50" s="20"/>
      <c r="L50" s="15" t="s">
        <v>49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IF(K50="","",VLOOKUP(J50,初期設定!$A$13:$B$36,2,0))</f>
        <v/>
      </c>
    </row>
    <row r="51" spans="1:31" x14ac:dyDescent="0.4">
      <c r="A51" s="17">
        <v>41</v>
      </c>
      <c r="B51" s="50"/>
      <c r="C51" s="18"/>
      <c r="D51" s="53"/>
      <c r="E51" s="18"/>
      <c r="F51" s="19"/>
      <c r="G51" s="36"/>
      <c r="H51" s="19"/>
      <c r="I51" s="37"/>
      <c r="J51" s="38"/>
      <c r="K51" s="20"/>
      <c r="L51" s="15" t="s">
        <v>49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IF(K51="","",VLOOKUP(J51,初期設定!$A$13:$B$36,2,0))</f>
        <v/>
      </c>
    </row>
    <row r="52" spans="1:31" x14ac:dyDescent="0.4">
      <c r="A52" s="17">
        <v>42</v>
      </c>
      <c r="B52" s="50"/>
      <c r="C52" s="18"/>
      <c r="D52" s="53"/>
      <c r="E52" s="18"/>
      <c r="F52" s="19"/>
      <c r="G52" s="36"/>
      <c r="H52" s="19"/>
      <c r="I52" s="37"/>
      <c r="J52" s="38"/>
      <c r="K52" s="20"/>
      <c r="L52" s="15" t="s">
        <v>49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IF(K52="","",VLOOKUP(J52,初期設定!$A$13:$B$36,2,0))</f>
        <v/>
      </c>
    </row>
    <row r="53" spans="1:31" x14ac:dyDescent="0.4">
      <c r="A53" s="17">
        <v>43</v>
      </c>
      <c r="B53" s="50"/>
      <c r="C53" s="18"/>
      <c r="D53" s="53"/>
      <c r="E53" s="18"/>
      <c r="F53" s="19"/>
      <c r="G53" s="36"/>
      <c r="H53" s="19"/>
      <c r="I53" s="37"/>
      <c r="J53" s="38"/>
      <c r="K53" s="20"/>
      <c r="L53" s="15" t="s">
        <v>49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IF(K53="","",VLOOKUP(J53,初期設定!$A$13:$B$36,2,0))</f>
        <v/>
      </c>
    </row>
    <row r="54" spans="1:31" x14ac:dyDescent="0.4">
      <c r="A54" s="17">
        <v>44</v>
      </c>
      <c r="B54" s="50"/>
      <c r="C54" s="18"/>
      <c r="D54" s="53"/>
      <c r="E54" s="18"/>
      <c r="F54" s="19"/>
      <c r="G54" s="36"/>
      <c r="H54" s="19"/>
      <c r="I54" s="37"/>
      <c r="J54" s="38"/>
      <c r="K54" s="20"/>
      <c r="L54" s="15" t="s">
        <v>49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IF(K54="","",VLOOKUP(J54,初期設定!$A$13:$B$36,2,0))</f>
        <v/>
      </c>
    </row>
    <row r="55" spans="1:31" x14ac:dyDescent="0.4">
      <c r="A55" s="17">
        <v>45</v>
      </c>
      <c r="B55" s="50"/>
      <c r="C55" s="18"/>
      <c r="D55" s="53"/>
      <c r="E55" s="18"/>
      <c r="F55" s="19"/>
      <c r="G55" s="36"/>
      <c r="H55" s="19"/>
      <c r="I55" s="37"/>
      <c r="J55" s="38"/>
      <c r="K55" s="20"/>
      <c r="L55" s="15" t="s">
        <v>49</v>
      </c>
      <c r="M55" s="41">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IF(K55="","",VLOOKUP(J55,初期設定!$A$13:$B$36,2,0))</f>
        <v/>
      </c>
    </row>
    <row r="56" spans="1:31" x14ac:dyDescent="0.4">
      <c r="A56" s="17">
        <v>46</v>
      </c>
      <c r="B56" s="50"/>
      <c r="C56" s="18"/>
      <c r="D56" s="53"/>
      <c r="E56" s="18"/>
      <c r="F56" s="19"/>
      <c r="G56" s="36"/>
      <c r="H56" s="19"/>
      <c r="I56" s="37"/>
      <c r="J56" s="38"/>
      <c r="K56" s="20"/>
      <c r="L56" s="15" t="s">
        <v>49</v>
      </c>
      <c r="M56" s="41">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IF(K56="","",VLOOKUP(J56,初期設定!$A$13:$B$36,2,0))</f>
        <v/>
      </c>
    </row>
    <row r="57" spans="1:31" x14ac:dyDescent="0.4">
      <c r="A57" s="17">
        <v>47</v>
      </c>
      <c r="B57" s="50"/>
      <c r="C57" s="18"/>
      <c r="D57" s="53"/>
      <c r="E57" s="18"/>
      <c r="F57" s="19"/>
      <c r="G57" s="36"/>
      <c r="H57" s="19"/>
      <c r="I57" s="37"/>
      <c r="J57" s="38"/>
      <c r="K57" s="20"/>
      <c r="L57" s="15" t="s">
        <v>49</v>
      </c>
      <c r="M57" s="41">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IF(K57="","",VLOOKUP(J57,初期設定!$A$13:$B$36,2,0))</f>
        <v/>
      </c>
    </row>
    <row r="58" spans="1:31" x14ac:dyDescent="0.4">
      <c r="A58" s="17">
        <v>48</v>
      </c>
      <c r="B58" s="50"/>
      <c r="C58" s="18"/>
      <c r="D58" s="53"/>
      <c r="E58" s="18"/>
      <c r="F58" s="19"/>
      <c r="G58" s="36"/>
      <c r="H58" s="19"/>
      <c r="I58" s="37"/>
      <c r="J58" s="38"/>
      <c r="K58" s="20"/>
      <c r="L58" s="15" t="s">
        <v>49</v>
      </c>
      <c r="M58" s="41">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IF(K58="","",VLOOKUP(J58,初期設定!$A$13:$B$36,2,0))</f>
        <v/>
      </c>
    </row>
    <row r="59" spans="1:31" x14ac:dyDescent="0.4">
      <c r="A59" s="17">
        <v>49</v>
      </c>
      <c r="B59" s="50"/>
      <c r="C59" s="18"/>
      <c r="D59" s="53"/>
      <c r="E59" s="18"/>
      <c r="F59" s="19"/>
      <c r="G59" s="36"/>
      <c r="H59" s="19"/>
      <c r="I59" s="37"/>
      <c r="J59" s="38"/>
      <c r="K59" s="20"/>
      <c r="L59" s="15" t="s">
        <v>49</v>
      </c>
      <c r="M59" s="41">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IF(K59="","",VLOOKUP(J59,初期設定!$A$13:$B$36,2,0))</f>
        <v/>
      </c>
    </row>
    <row r="60" spans="1:31" x14ac:dyDescent="0.4">
      <c r="A60" s="17">
        <v>50</v>
      </c>
      <c r="B60" s="50"/>
      <c r="C60" s="18"/>
      <c r="D60" s="53"/>
      <c r="E60" s="18"/>
      <c r="F60" s="19"/>
      <c r="G60" s="36"/>
      <c r="H60" s="19"/>
      <c r="I60" s="37"/>
      <c r="J60" s="38"/>
      <c r="K60" s="20"/>
      <c r="L60" s="15"/>
      <c r="M60" s="41">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IF(K60="","",VLOOKUP(J60,初期設定!$A$13:$B$36,2,0))</f>
        <v/>
      </c>
    </row>
    <row r="61" spans="1:31" x14ac:dyDescent="0.4">
      <c r="A61" s="17">
        <v>51</v>
      </c>
      <c r="B61" s="50"/>
      <c r="C61" s="18"/>
      <c r="D61" s="53"/>
      <c r="E61" s="18"/>
      <c r="F61" s="19"/>
      <c r="G61" s="36"/>
      <c r="H61" s="19"/>
      <c r="I61" s="37"/>
      <c r="J61" s="38"/>
      <c r="K61" s="20"/>
      <c r="L61" s="6" t="s">
        <v>49</v>
      </c>
      <c r="M61" s="42">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IF(K61="","",VLOOKUP(J61,初期設定!$A$13:$B$36,2,0))</f>
        <v/>
      </c>
    </row>
    <row r="62" spans="1:31" x14ac:dyDescent="0.15">
      <c r="A62" s="17">
        <v>52</v>
      </c>
      <c r="B62" s="50"/>
      <c r="C62" s="18"/>
      <c r="D62" s="53"/>
      <c r="E62" s="18"/>
      <c r="F62" s="19"/>
      <c r="G62" s="36"/>
      <c r="H62" s="19"/>
      <c r="I62" s="37"/>
      <c r="J62" s="38"/>
      <c r="K62" s="20"/>
      <c r="L62" s="6" t="s">
        <v>49</v>
      </c>
      <c r="M62" s="42">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IF(K62="","",VLOOKUP(J62,初期設定!$A$13:$B$36,2,0))</f>
        <v/>
      </c>
      <c r="AA62" s="2"/>
      <c r="AB62" s="5"/>
      <c r="AC62" s="2"/>
      <c r="AD62" s="2"/>
      <c r="AE62" s="2"/>
    </row>
    <row r="63" spans="1:31" x14ac:dyDescent="0.15">
      <c r="A63" s="17">
        <v>53</v>
      </c>
      <c r="B63" s="50"/>
      <c r="C63" s="18"/>
      <c r="D63" s="53"/>
      <c r="E63" s="18"/>
      <c r="F63" s="19"/>
      <c r="G63" s="36"/>
      <c r="H63" s="19"/>
      <c r="I63" s="37"/>
      <c r="J63" s="38"/>
      <c r="K63" s="20"/>
      <c r="L63" s="6" t="s">
        <v>49</v>
      </c>
      <c r="M63" s="42">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IF(K63="","",VLOOKUP(J63,初期設定!$A$13:$B$36,2,0))</f>
        <v/>
      </c>
      <c r="AA63" s="2"/>
      <c r="AB63" s="5"/>
      <c r="AC63" s="2"/>
      <c r="AD63" s="2"/>
      <c r="AE63" s="2"/>
    </row>
    <row r="64" spans="1:31" x14ac:dyDescent="0.15">
      <c r="A64" s="17">
        <v>54</v>
      </c>
      <c r="B64" s="50"/>
      <c r="C64" s="18"/>
      <c r="D64" s="53"/>
      <c r="E64" s="18"/>
      <c r="F64" s="19"/>
      <c r="G64" s="36"/>
      <c r="H64" s="19"/>
      <c r="I64" s="37"/>
      <c r="J64" s="38"/>
      <c r="K64" s="20"/>
      <c r="L64" s="6" t="s">
        <v>49</v>
      </c>
      <c r="M64" s="42">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IF(K64="","",VLOOKUP(J64,初期設定!$A$13:$B$36,2,0))</f>
        <v/>
      </c>
      <c r="AA64" s="2"/>
      <c r="AB64" s="5"/>
      <c r="AC64" s="2"/>
      <c r="AD64" s="2"/>
      <c r="AE64" s="2"/>
    </row>
    <row r="65" spans="1:28" x14ac:dyDescent="0.4">
      <c r="A65" s="17">
        <v>55</v>
      </c>
      <c r="B65" s="50"/>
      <c r="C65" s="18"/>
      <c r="D65" s="53"/>
      <c r="E65" s="18"/>
      <c r="F65" s="19"/>
      <c r="G65" s="36"/>
      <c r="H65" s="19"/>
      <c r="I65" s="37"/>
      <c r="J65" s="38"/>
      <c r="K65" s="20"/>
      <c r="L65" s="6" t="s">
        <v>49</v>
      </c>
      <c r="M65" s="42">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IF(K65="","",VLOOKUP(J65,初期設定!$A$13:$B$36,2,0))</f>
        <v/>
      </c>
    </row>
    <row r="66" spans="1:28" x14ac:dyDescent="0.4">
      <c r="A66" s="17">
        <v>56</v>
      </c>
      <c r="B66" s="50"/>
      <c r="C66" s="18"/>
      <c r="D66" s="53"/>
      <c r="E66" s="18"/>
      <c r="F66" s="19"/>
      <c r="G66" s="36"/>
      <c r="H66" s="19"/>
      <c r="I66" s="37"/>
      <c r="J66" s="38"/>
      <c r="K66" s="20"/>
      <c r="L66" s="6" t="s">
        <v>49</v>
      </c>
      <c r="M66" s="42">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IF(K66="","",VLOOKUP(J66,初期設定!$A$13:$B$36,2,0))</f>
        <v/>
      </c>
    </row>
    <row r="67" spans="1:28" x14ac:dyDescent="0.4">
      <c r="A67" s="17">
        <v>57</v>
      </c>
      <c r="B67" s="50"/>
      <c r="C67" s="18"/>
      <c r="D67" s="53"/>
      <c r="E67" s="18"/>
      <c r="F67" s="19"/>
      <c r="G67" s="36"/>
      <c r="H67" s="19"/>
      <c r="I67" s="37"/>
      <c r="J67" s="38"/>
      <c r="K67" s="20"/>
      <c r="L67" s="6" t="s">
        <v>49</v>
      </c>
      <c r="M67" s="42">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IF(K67="","",VLOOKUP(J67,初期設定!$A$13:$B$36,2,0))</f>
        <v/>
      </c>
    </row>
    <row r="68" spans="1:28" x14ac:dyDescent="0.4">
      <c r="A68" s="17">
        <v>58</v>
      </c>
      <c r="B68" s="50"/>
      <c r="C68" s="18"/>
      <c r="D68" s="53"/>
      <c r="E68" s="18"/>
      <c r="F68" s="19"/>
      <c r="G68" s="36"/>
      <c r="H68" s="19"/>
      <c r="I68" s="37"/>
      <c r="J68" s="38"/>
      <c r="K68" s="20"/>
      <c r="L68" s="6" t="s">
        <v>49</v>
      </c>
      <c r="M68" s="42">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IF(K68="","",VLOOKUP(J68,初期設定!$A$13:$B$36,2,0))</f>
        <v/>
      </c>
    </row>
    <row r="69" spans="1:28" x14ac:dyDescent="0.4">
      <c r="A69" s="17">
        <v>59</v>
      </c>
      <c r="B69" s="50"/>
      <c r="C69" s="18"/>
      <c r="D69" s="53"/>
      <c r="E69" s="18"/>
      <c r="F69" s="19"/>
      <c r="G69" s="36"/>
      <c r="H69" s="19"/>
      <c r="I69" s="37"/>
      <c r="J69" s="38"/>
      <c r="K69" s="20"/>
      <c r="L69" s="6" t="s">
        <v>49</v>
      </c>
      <c r="M69" s="42">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IF(K69="","",VLOOKUP(J69,初期設定!$A$13:$B$36,2,0))</f>
        <v/>
      </c>
    </row>
    <row r="70" spans="1:28" x14ac:dyDescent="0.4">
      <c r="A70" s="21">
        <v>60</v>
      </c>
      <c r="B70" s="51"/>
      <c r="C70" s="22"/>
      <c r="D70" s="54"/>
      <c r="E70" s="22"/>
      <c r="F70" s="23"/>
      <c r="G70" s="24"/>
      <c r="H70" s="23"/>
      <c r="I70" s="25"/>
      <c r="J70" s="26"/>
      <c r="K70" s="27"/>
      <c r="L70" s="6" t="s">
        <v>49</v>
      </c>
      <c r="M70" s="42">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IF(K70="","",VLOOKUP(J70,初期設定!$A$13:$B$36,2,0))</f>
        <v/>
      </c>
    </row>
    <row r="71" spans="1:28" x14ac:dyDescent="0.4">
      <c r="A71" s="28">
        <v>61</v>
      </c>
      <c r="B71" s="49"/>
      <c r="C71" s="31"/>
      <c r="D71" s="52"/>
      <c r="E71" s="31"/>
      <c r="F71" s="32"/>
      <c r="G71" s="33"/>
      <c r="H71" s="32"/>
      <c r="I71" s="34"/>
      <c r="J71" s="35"/>
      <c r="K71" s="14"/>
      <c r="L71" s="6" t="s">
        <v>49</v>
      </c>
      <c r="M71" s="42">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IF(K71="","",VLOOKUP(J71,初期設定!$A$13:$B$36,2,0))</f>
        <v/>
      </c>
    </row>
    <row r="72" spans="1:28" x14ac:dyDescent="0.4">
      <c r="A72" s="17">
        <v>62</v>
      </c>
      <c r="B72" s="50"/>
      <c r="C72" s="18"/>
      <c r="D72" s="53"/>
      <c r="E72" s="18"/>
      <c r="F72" s="19"/>
      <c r="G72" s="36"/>
      <c r="H72" s="19"/>
      <c r="I72" s="37"/>
      <c r="J72" s="38"/>
      <c r="K72" s="20"/>
      <c r="L72" s="6" t="s">
        <v>49</v>
      </c>
      <c r="M72" s="42">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IF(K72="","",VLOOKUP(J72,初期設定!$A$13:$B$36,2,0))</f>
        <v/>
      </c>
    </row>
    <row r="73" spans="1:28" x14ac:dyDescent="0.15">
      <c r="A73" s="17">
        <v>63</v>
      </c>
      <c r="B73" s="50"/>
      <c r="C73" s="18"/>
      <c r="D73" s="53"/>
      <c r="E73" s="18"/>
      <c r="F73" s="19"/>
      <c r="G73" s="36"/>
      <c r="H73" s="19"/>
      <c r="I73" s="37"/>
      <c r="J73" s="38"/>
      <c r="K73" s="20"/>
      <c r="L73" s="6" t="s">
        <v>49</v>
      </c>
      <c r="M73" s="42">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IF(K73="","",VLOOKUP(J73,初期設定!$A$13:$B$36,2,0))</f>
        <v/>
      </c>
      <c r="AB73" s="5"/>
    </row>
    <row r="74" spans="1:28" x14ac:dyDescent="0.15">
      <c r="A74" s="17">
        <v>64</v>
      </c>
      <c r="B74" s="50"/>
      <c r="C74" s="18"/>
      <c r="D74" s="53"/>
      <c r="E74" s="18"/>
      <c r="F74" s="19"/>
      <c r="G74" s="36"/>
      <c r="H74" s="19"/>
      <c r="I74" s="37"/>
      <c r="J74" s="38"/>
      <c r="K74" s="20"/>
      <c r="L74" s="6" t="s">
        <v>49</v>
      </c>
      <c r="M74" s="42">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IF(K74="","",VLOOKUP(J74,初期設定!$A$13:$B$36,2,0))</f>
        <v/>
      </c>
      <c r="AB74" s="5"/>
    </row>
    <row r="75" spans="1:28" x14ac:dyDescent="0.15">
      <c r="A75" s="17">
        <v>65</v>
      </c>
      <c r="B75" s="50"/>
      <c r="C75" s="18"/>
      <c r="D75" s="53"/>
      <c r="E75" s="18"/>
      <c r="F75" s="19"/>
      <c r="G75" s="36"/>
      <c r="H75" s="19"/>
      <c r="I75" s="37"/>
      <c r="J75" s="38"/>
      <c r="K75" s="20"/>
      <c r="L75" s="6" t="s">
        <v>49</v>
      </c>
      <c r="M75" s="42">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IF(K75="","",VLOOKUP(J75,初期設定!$A$13:$B$36,2,0))</f>
        <v/>
      </c>
      <c r="AB75" s="5"/>
    </row>
    <row r="76" spans="1:28" x14ac:dyDescent="0.15">
      <c r="A76" s="17">
        <v>66</v>
      </c>
      <c r="B76" s="50"/>
      <c r="C76" s="18"/>
      <c r="D76" s="53"/>
      <c r="E76" s="18"/>
      <c r="F76" s="19"/>
      <c r="G76" s="36"/>
      <c r="H76" s="19"/>
      <c r="I76" s="37"/>
      <c r="J76" s="38"/>
      <c r="K76" s="20"/>
      <c r="L76" s="6" t="s">
        <v>49</v>
      </c>
      <c r="M76" s="42">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IF(K76="","",VLOOKUP(J76,初期設定!$A$13:$B$36,2,0))</f>
        <v/>
      </c>
      <c r="AB76" s="5"/>
    </row>
    <row r="77" spans="1:28" x14ac:dyDescent="0.15">
      <c r="A77" s="17">
        <v>67</v>
      </c>
      <c r="B77" s="50"/>
      <c r="C77" s="18"/>
      <c r="D77" s="53"/>
      <c r="E77" s="18"/>
      <c r="F77" s="19"/>
      <c r="G77" s="36"/>
      <c r="H77" s="19"/>
      <c r="I77" s="37"/>
      <c r="J77" s="38"/>
      <c r="K77" s="20"/>
      <c r="L77" s="6" t="s">
        <v>49</v>
      </c>
      <c r="M77" s="42">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IF(K77="","",VLOOKUP(J77,初期設定!$A$13:$B$36,2,0))</f>
        <v/>
      </c>
      <c r="AB77" s="5"/>
    </row>
    <row r="78" spans="1:28" x14ac:dyDescent="0.15">
      <c r="A78" s="17">
        <v>68</v>
      </c>
      <c r="B78" s="50"/>
      <c r="C78" s="18"/>
      <c r="D78" s="53"/>
      <c r="E78" s="18"/>
      <c r="F78" s="19"/>
      <c r="G78" s="36"/>
      <c r="H78" s="19"/>
      <c r="I78" s="37"/>
      <c r="J78" s="38"/>
      <c r="K78" s="20"/>
      <c r="L78" s="6" t="s">
        <v>49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IF(K78="","",VLOOKUP(J78,初期設定!$A$13:$B$36,2,0))</f>
        <v/>
      </c>
      <c r="AB78" s="5"/>
    </row>
    <row r="79" spans="1:28" x14ac:dyDescent="0.15">
      <c r="A79" s="17">
        <v>69</v>
      </c>
      <c r="B79" s="50"/>
      <c r="C79" s="18"/>
      <c r="D79" s="53"/>
      <c r="E79" s="18"/>
      <c r="F79" s="19"/>
      <c r="G79" s="36"/>
      <c r="H79" s="19"/>
      <c r="I79" s="37"/>
      <c r="J79" s="38"/>
      <c r="K79" s="20"/>
      <c r="L79" s="6" t="s">
        <v>49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IF(K79="","",VLOOKUP(J79,初期設定!$A$13:$B$36,2,0))</f>
        <v/>
      </c>
      <c r="AB79" s="5"/>
    </row>
    <row r="80" spans="1:28" x14ac:dyDescent="0.15">
      <c r="A80" s="17">
        <v>70</v>
      </c>
      <c r="B80" s="50"/>
      <c r="C80" s="18"/>
      <c r="D80" s="53"/>
      <c r="E80" s="18"/>
      <c r="F80" s="19"/>
      <c r="G80" s="36"/>
      <c r="H80" s="19"/>
      <c r="I80" s="37"/>
      <c r="J80" s="38"/>
      <c r="K80" s="20"/>
      <c r="L80" s="6" t="s">
        <v>49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IF(K80="","",VLOOKUP(J80,初期設定!$A$13:$B$36,2,0))</f>
        <v/>
      </c>
      <c r="AB80" s="5"/>
    </row>
    <row r="81" spans="1:25" x14ac:dyDescent="0.4">
      <c r="A81" s="17">
        <v>71</v>
      </c>
      <c r="B81" s="50"/>
      <c r="C81" s="18"/>
      <c r="D81" s="53"/>
      <c r="E81" s="18"/>
      <c r="F81" s="19"/>
      <c r="G81" s="36"/>
      <c r="H81" s="19"/>
      <c r="I81" s="37"/>
      <c r="J81" s="38"/>
      <c r="K81" s="20"/>
      <c r="L81" s="6" t="s">
        <v>49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IF(K81="","",VLOOKUP(J81,初期設定!$A$13:$B$36,2,0))</f>
        <v/>
      </c>
    </row>
    <row r="82" spans="1:25" x14ac:dyDescent="0.4">
      <c r="A82" s="17">
        <v>72</v>
      </c>
      <c r="B82" s="50"/>
      <c r="C82" s="18"/>
      <c r="D82" s="53"/>
      <c r="E82" s="18"/>
      <c r="F82" s="19"/>
      <c r="G82" s="36"/>
      <c r="H82" s="19"/>
      <c r="I82" s="37"/>
      <c r="J82" s="38"/>
      <c r="K82" s="20"/>
      <c r="L82" s="6" t="s">
        <v>49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IF(K82="","",VLOOKUP(J82,初期設定!$A$13:$B$36,2,0))</f>
        <v/>
      </c>
    </row>
    <row r="83" spans="1:25" x14ac:dyDescent="0.4">
      <c r="A83" s="17">
        <v>73</v>
      </c>
      <c r="B83" s="50"/>
      <c r="C83" s="18"/>
      <c r="D83" s="53"/>
      <c r="E83" s="18"/>
      <c r="F83" s="19"/>
      <c r="G83" s="36"/>
      <c r="H83" s="19"/>
      <c r="I83" s="37"/>
      <c r="J83" s="38"/>
      <c r="K83" s="20"/>
      <c r="L83" s="6" t="s">
        <v>49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IF(K83="","",VLOOKUP(J83,初期設定!$A$13:$B$36,2,0))</f>
        <v/>
      </c>
    </row>
    <row r="84" spans="1:25" x14ac:dyDescent="0.4">
      <c r="A84" s="17">
        <v>74</v>
      </c>
      <c r="B84" s="50"/>
      <c r="C84" s="18"/>
      <c r="D84" s="53"/>
      <c r="E84" s="18"/>
      <c r="F84" s="19"/>
      <c r="G84" s="36"/>
      <c r="H84" s="19"/>
      <c r="I84" s="37"/>
      <c r="J84" s="38"/>
      <c r="K84" s="20"/>
      <c r="L84" s="6" t="s">
        <v>49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IF(K84="","",VLOOKUP(J84,初期設定!$A$13:$B$36,2,0))</f>
        <v/>
      </c>
    </row>
    <row r="85" spans="1:25" x14ac:dyDescent="0.4">
      <c r="A85" s="17">
        <v>75</v>
      </c>
      <c r="B85" s="50"/>
      <c r="C85" s="18"/>
      <c r="D85" s="53"/>
      <c r="E85" s="18"/>
      <c r="F85" s="19"/>
      <c r="G85" s="36"/>
      <c r="H85" s="19"/>
      <c r="I85" s="37"/>
      <c r="J85" s="38"/>
      <c r="K85" s="20"/>
      <c r="L85" s="6" t="s">
        <v>49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IF(K85="","",VLOOKUP(J85,初期設定!$A$13:$B$36,2,0))</f>
        <v/>
      </c>
    </row>
    <row r="86" spans="1:25" x14ac:dyDescent="0.4">
      <c r="A86" s="17">
        <v>76</v>
      </c>
      <c r="B86" s="50"/>
      <c r="C86" s="18"/>
      <c r="D86" s="53"/>
      <c r="E86" s="18"/>
      <c r="F86" s="19"/>
      <c r="G86" s="36"/>
      <c r="H86" s="19"/>
      <c r="I86" s="37"/>
      <c r="J86" s="38"/>
      <c r="K86" s="20"/>
      <c r="L86" s="6" t="s">
        <v>49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IF(K86="","",VLOOKUP(J86,初期設定!$A$13:$B$36,2,0))</f>
        <v/>
      </c>
    </row>
    <row r="87" spans="1:25" x14ac:dyDescent="0.4">
      <c r="A87" s="17">
        <v>77</v>
      </c>
      <c r="B87" s="50"/>
      <c r="C87" s="18"/>
      <c r="D87" s="53"/>
      <c r="E87" s="18"/>
      <c r="F87" s="19"/>
      <c r="G87" s="36"/>
      <c r="H87" s="19"/>
      <c r="I87" s="37"/>
      <c r="J87" s="38"/>
      <c r="K87" s="20"/>
      <c r="L87" s="6" t="s">
        <v>49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IF(K87="","",VLOOKUP(J87,初期設定!$A$13:$B$36,2,0))</f>
        <v/>
      </c>
    </row>
    <row r="88" spans="1:25" x14ac:dyDescent="0.4">
      <c r="A88" s="17">
        <v>78</v>
      </c>
      <c r="B88" s="50"/>
      <c r="C88" s="18"/>
      <c r="D88" s="53"/>
      <c r="E88" s="18"/>
      <c r="F88" s="19"/>
      <c r="G88" s="36"/>
      <c r="H88" s="19"/>
      <c r="I88" s="37"/>
      <c r="J88" s="38"/>
      <c r="K88" s="20"/>
      <c r="L88" s="6" t="s">
        <v>49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IF(K88="","",VLOOKUP(J88,初期設定!$A$13:$B$36,2,0))</f>
        <v/>
      </c>
    </row>
    <row r="89" spans="1:25" x14ac:dyDescent="0.4">
      <c r="A89" s="17">
        <v>79</v>
      </c>
      <c r="B89" s="50"/>
      <c r="C89" s="18"/>
      <c r="D89" s="53"/>
      <c r="E89" s="18"/>
      <c r="F89" s="19"/>
      <c r="G89" s="36"/>
      <c r="H89" s="19"/>
      <c r="I89" s="37"/>
      <c r="J89" s="38"/>
      <c r="K89" s="20"/>
      <c r="L89" s="6" t="s">
        <v>49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IF(K89="","",VLOOKUP(J89,初期設定!$A$13:$B$36,2,0))</f>
        <v/>
      </c>
    </row>
    <row r="90" spans="1:25" x14ac:dyDescent="0.4">
      <c r="A90" s="17">
        <v>80</v>
      </c>
      <c r="B90" s="50"/>
      <c r="C90" s="18"/>
      <c r="D90" s="53"/>
      <c r="E90" s="18"/>
      <c r="F90" s="19"/>
      <c r="G90" s="36"/>
      <c r="H90" s="19"/>
      <c r="I90" s="37"/>
      <c r="J90" s="38"/>
      <c r="K90" s="20"/>
      <c r="L90" s="6" t="s">
        <v>49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IF(K90="","",VLOOKUP(J90,初期設定!$A$13:$B$36,2,0))</f>
        <v/>
      </c>
    </row>
    <row r="91" spans="1:25" x14ac:dyDescent="0.4">
      <c r="A91" s="17">
        <v>81</v>
      </c>
      <c r="B91" s="50"/>
      <c r="C91" s="18"/>
      <c r="D91" s="53"/>
      <c r="E91" s="18"/>
      <c r="F91" s="19"/>
      <c r="G91" s="36"/>
      <c r="H91" s="19"/>
      <c r="I91" s="37"/>
      <c r="J91" s="38"/>
      <c r="K91" s="20"/>
      <c r="L91" s="6" t="s">
        <v>49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IF(K91="","",VLOOKUP(J91,初期設定!$A$13:$B$36,2,0))</f>
        <v/>
      </c>
    </row>
    <row r="92" spans="1:25" x14ac:dyDescent="0.4">
      <c r="A92" s="17">
        <v>82</v>
      </c>
      <c r="B92" s="50"/>
      <c r="C92" s="18"/>
      <c r="D92" s="53"/>
      <c r="E92" s="18"/>
      <c r="F92" s="19"/>
      <c r="G92" s="36"/>
      <c r="H92" s="19"/>
      <c r="I92" s="37"/>
      <c r="J92" s="38"/>
      <c r="K92" s="20"/>
      <c r="L92" s="6" t="s">
        <v>49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IF(K92="","",VLOOKUP(J92,初期設定!$A$13:$B$36,2,0))</f>
        <v/>
      </c>
    </row>
    <row r="93" spans="1:25" x14ac:dyDescent="0.4">
      <c r="A93" s="17">
        <v>83</v>
      </c>
      <c r="B93" s="50"/>
      <c r="C93" s="18"/>
      <c r="D93" s="53"/>
      <c r="E93" s="18"/>
      <c r="F93" s="19"/>
      <c r="G93" s="36"/>
      <c r="H93" s="19"/>
      <c r="I93" s="37"/>
      <c r="J93" s="38"/>
      <c r="K93" s="20"/>
      <c r="L93" s="6" t="s">
        <v>49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IF(K93="","",VLOOKUP(J93,初期設定!$A$13:$B$36,2,0))</f>
        <v/>
      </c>
    </row>
    <row r="94" spans="1:25" x14ac:dyDescent="0.4">
      <c r="A94" s="17">
        <v>84</v>
      </c>
      <c r="B94" s="50"/>
      <c r="C94" s="18"/>
      <c r="D94" s="53"/>
      <c r="E94" s="18"/>
      <c r="F94" s="19"/>
      <c r="G94" s="36"/>
      <c r="H94" s="19"/>
      <c r="I94" s="37"/>
      <c r="J94" s="38"/>
      <c r="K94" s="20"/>
      <c r="L94" s="6" t="s">
        <v>49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IF(K94="","",VLOOKUP(J94,初期設定!$A$13:$B$36,2,0))</f>
        <v/>
      </c>
    </row>
    <row r="95" spans="1:25" x14ac:dyDescent="0.4">
      <c r="A95" s="17">
        <v>85</v>
      </c>
      <c r="B95" s="50"/>
      <c r="C95" s="18"/>
      <c r="D95" s="53"/>
      <c r="E95" s="18"/>
      <c r="F95" s="19"/>
      <c r="G95" s="36"/>
      <c r="H95" s="19"/>
      <c r="I95" s="37"/>
      <c r="J95" s="38"/>
      <c r="K95" s="20"/>
      <c r="L95" s="6" t="s">
        <v>49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IF(K95="","",VLOOKUP(J95,初期設定!$A$13:$B$36,2,0))</f>
        <v/>
      </c>
    </row>
    <row r="96" spans="1:25" x14ac:dyDescent="0.4">
      <c r="A96" s="17">
        <v>86</v>
      </c>
      <c r="B96" s="50"/>
      <c r="C96" s="18"/>
      <c r="D96" s="53"/>
      <c r="E96" s="18"/>
      <c r="F96" s="19"/>
      <c r="G96" s="36"/>
      <c r="H96" s="19"/>
      <c r="I96" s="37"/>
      <c r="J96" s="38"/>
      <c r="K96" s="20"/>
      <c r="L96" s="6" t="s">
        <v>49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IF(K96="","",VLOOKUP(J96,初期設定!$A$13:$B$36,2,0))</f>
        <v/>
      </c>
    </row>
    <row r="97" spans="1:25" x14ac:dyDescent="0.4">
      <c r="A97" s="17">
        <v>87</v>
      </c>
      <c r="B97" s="50"/>
      <c r="C97" s="18"/>
      <c r="D97" s="53"/>
      <c r="E97" s="18"/>
      <c r="F97" s="19"/>
      <c r="G97" s="36"/>
      <c r="H97" s="19"/>
      <c r="I97" s="37"/>
      <c r="J97" s="38"/>
      <c r="K97" s="20"/>
      <c r="L97" s="6" t="s">
        <v>49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IF(K97="","",VLOOKUP(J97,初期設定!$A$13:$B$36,2,0))</f>
        <v/>
      </c>
    </row>
    <row r="98" spans="1:25" x14ac:dyDescent="0.4">
      <c r="A98" s="17">
        <v>88</v>
      </c>
      <c r="B98" s="50"/>
      <c r="C98" s="18"/>
      <c r="D98" s="53"/>
      <c r="E98" s="18"/>
      <c r="F98" s="19"/>
      <c r="G98" s="36"/>
      <c r="H98" s="19"/>
      <c r="I98" s="37"/>
      <c r="J98" s="38"/>
      <c r="K98" s="20"/>
      <c r="L98" s="6" t="s">
        <v>49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IF(K98="","",VLOOKUP(J98,初期設定!$A$13:$B$36,2,0))</f>
        <v/>
      </c>
    </row>
    <row r="99" spans="1:25" x14ac:dyDescent="0.4">
      <c r="A99" s="17">
        <v>89</v>
      </c>
      <c r="B99" s="50"/>
      <c r="C99" s="18"/>
      <c r="D99" s="53"/>
      <c r="E99" s="18"/>
      <c r="F99" s="19"/>
      <c r="G99" s="36"/>
      <c r="H99" s="19"/>
      <c r="I99" s="37"/>
      <c r="J99" s="38"/>
      <c r="K99" s="20"/>
      <c r="L99" s="6" t="s">
        <v>49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IF(K99="","",VLOOKUP(J99,初期設定!$A$13:$B$36,2,0))</f>
        <v/>
      </c>
    </row>
    <row r="100" spans="1:25" x14ac:dyDescent="0.4">
      <c r="A100" s="21">
        <v>90</v>
      </c>
      <c r="B100" s="51"/>
      <c r="C100" s="22"/>
      <c r="D100" s="54"/>
      <c r="E100" s="22"/>
      <c r="F100" s="23"/>
      <c r="G100" s="24"/>
      <c r="H100" s="23"/>
      <c r="I100" s="25"/>
      <c r="J100" s="26"/>
      <c r="K100" s="27"/>
      <c r="L100" s="6" t="s">
        <v>49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IF(K100="","",VLOOKUP(J100,初期設定!$A$13:$B$36,2,0))</f>
        <v/>
      </c>
    </row>
  </sheetData>
  <protectedRanges>
    <protectedRange sqref="C5" name="範囲3"/>
    <protectedRange sqref="B11:K11 F61:I100 B12:I60 J12:J100 K12:K60" name="範囲1"/>
    <protectedRange sqref="K61:K100 B61:E100" name="範囲2"/>
  </protectedRanges>
  <mergeCells count="6">
    <mergeCell ref="C5:E5"/>
    <mergeCell ref="I5:K5"/>
    <mergeCell ref="B7:C8"/>
    <mergeCell ref="H7:H8"/>
    <mergeCell ref="I7:I8"/>
    <mergeCell ref="J7:J8"/>
  </mergeCells>
  <phoneticPr fontId="1"/>
  <dataValidations count="2">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BD7FF9F0-FF89-499F-96A8-6E952BA7B090}"/>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F2E11F73-D6C7-4BB3-AAFC-956C14CA23CB}"/>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AFA42F-0283-4F01-A282-2A54B63B96E6}">
          <x14:formula1>
            <xm:f>初期設定!$A$13:$A$36</xm:f>
          </x14:formula1>
          <xm:sqref>J11:J100</xm:sqref>
        </x14:dataValidation>
        <x14:dataValidation type="list" allowBlank="1" showInputMessage="1" showErrorMessage="1" xr:uid="{DC114013-2285-45BC-97B2-5FC72FA967DB}">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28E9778D-6360-4918-9413-7E57130F9435}">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2E016ADF-F645-4987-8A52-6BB975DD2AD0}">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C67D8FA8-8EEC-4BDC-BAC4-ABF83A477667}">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IM11:IM100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E11:E100</xm:sqref>
        </x14:dataValidation>
        <x14:dataValidation type="list" allowBlank="1" showInputMessage="1" showErrorMessage="1" xr:uid="{FA63909F-8FBA-4ADF-B86A-DEDAF326D25D}">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6519-442D-49F3-BD88-71CDCF99B583}">
  <dimension ref="A1:K108"/>
  <sheetViews>
    <sheetView workbookViewId="0">
      <selection activeCell="K2" sqref="K2"/>
    </sheetView>
  </sheetViews>
  <sheetFormatPr defaultRowHeight="13.5" x14ac:dyDescent="0.4"/>
  <cols>
    <col min="1" max="1" width="10.5" style="29" bestFit="1" customWidth="1"/>
    <col min="2" max="2" width="15" style="29" bestFit="1" customWidth="1"/>
    <col min="3" max="3" width="9.5" style="29" bestFit="1" customWidth="1"/>
    <col min="4" max="5" width="3.5" style="29" bestFit="1" customWidth="1"/>
    <col min="6" max="6" width="7.5" style="29" bestFit="1" customWidth="1"/>
    <col min="7" max="7" width="3.5" style="29" bestFit="1" customWidth="1"/>
    <col min="8" max="8" width="15" style="29" bestFit="1" customWidth="1"/>
    <col min="9" max="9" width="12.75" style="29" bestFit="1" customWidth="1"/>
    <col min="10" max="10" width="3.5" style="29" bestFit="1" customWidth="1"/>
    <col min="11" max="11" width="4.5" style="29" bestFit="1" customWidth="1"/>
    <col min="12" max="256" width="9" style="29"/>
    <col min="257" max="257" width="10.5" style="29" bestFit="1" customWidth="1"/>
    <col min="258" max="258" width="14.75" style="29" customWidth="1"/>
    <col min="259" max="259" width="11.375" style="29" customWidth="1"/>
    <col min="260" max="260" width="3.25" style="29" bestFit="1" customWidth="1"/>
    <col min="261" max="261" width="3.5" style="29" bestFit="1" customWidth="1"/>
    <col min="262" max="262" width="7.5" style="29" bestFit="1" customWidth="1"/>
    <col min="263" max="263" width="9" style="29"/>
    <col min="264" max="265" width="6.5" style="29" bestFit="1" customWidth="1"/>
    <col min="266" max="266" width="3.375" style="29" bestFit="1" customWidth="1"/>
    <col min="267" max="267" width="3.125" style="29" bestFit="1" customWidth="1"/>
    <col min="268" max="512" width="9" style="29"/>
    <col min="513" max="513" width="10.5" style="29" bestFit="1" customWidth="1"/>
    <col min="514" max="514" width="14.75" style="29" customWidth="1"/>
    <col min="515" max="515" width="11.375" style="29" customWidth="1"/>
    <col min="516" max="516" width="3.25" style="29" bestFit="1" customWidth="1"/>
    <col min="517" max="517" width="3.5" style="29" bestFit="1" customWidth="1"/>
    <col min="518" max="518" width="7.5" style="29" bestFit="1" customWidth="1"/>
    <col min="519" max="519" width="9" style="29"/>
    <col min="520" max="521" width="6.5" style="29" bestFit="1" customWidth="1"/>
    <col min="522" max="522" width="3.375" style="29" bestFit="1" customWidth="1"/>
    <col min="523" max="523" width="3.125" style="29" bestFit="1" customWidth="1"/>
    <col min="524" max="768" width="9" style="29"/>
    <col min="769" max="769" width="10.5" style="29" bestFit="1" customWidth="1"/>
    <col min="770" max="770" width="14.75" style="29" customWidth="1"/>
    <col min="771" max="771" width="11.375" style="29" customWidth="1"/>
    <col min="772" max="772" width="3.25" style="29" bestFit="1" customWidth="1"/>
    <col min="773" max="773" width="3.5" style="29" bestFit="1" customWidth="1"/>
    <col min="774" max="774" width="7.5" style="29" bestFit="1" customWidth="1"/>
    <col min="775" max="775" width="9" style="29"/>
    <col min="776" max="777" width="6.5" style="29" bestFit="1" customWidth="1"/>
    <col min="778" max="778" width="3.375" style="29" bestFit="1" customWidth="1"/>
    <col min="779" max="779" width="3.125" style="29" bestFit="1" customWidth="1"/>
    <col min="780" max="1024" width="9" style="29"/>
    <col min="1025" max="1025" width="10.5" style="29" bestFit="1" customWidth="1"/>
    <col min="1026" max="1026" width="14.75" style="29" customWidth="1"/>
    <col min="1027" max="1027" width="11.375" style="29" customWidth="1"/>
    <col min="1028" max="1028" width="3.25" style="29" bestFit="1" customWidth="1"/>
    <col min="1029" max="1029" width="3.5" style="29" bestFit="1" customWidth="1"/>
    <col min="1030" max="1030" width="7.5" style="29" bestFit="1" customWidth="1"/>
    <col min="1031" max="1031" width="9" style="29"/>
    <col min="1032" max="1033" width="6.5" style="29" bestFit="1" customWidth="1"/>
    <col min="1034" max="1034" width="3.375" style="29" bestFit="1" customWidth="1"/>
    <col min="1035" max="1035" width="3.125" style="29" bestFit="1" customWidth="1"/>
    <col min="1036" max="1280" width="9" style="29"/>
    <col min="1281" max="1281" width="10.5" style="29" bestFit="1" customWidth="1"/>
    <col min="1282" max="1282" width="14.75" style="29" customWidth="1"/>
    <col min="1283" max="1283" width="11.375" style="29" customWidth="1"/>
    <col min="1284" max="1284" width="3.25" style="29" bestFit="1" customWidth="1"/>
    <col min="1285" max="1285" width="3.5" style="29" bestFit="1" customWidth="1"/>
    <col min="1286" max="1286" width="7.5" style="29" bestFit="1" customWidth="1"/>
    <col min="1287" max="1287" width="9" style="29"/>
    <col min="1288" max="1289" width="6.5" style="29" bestFit="1" customWidth="1"/>
    <col min="1290" max="1290" width="3.375" style="29" bestFit="1" customWidth="1"/>
    <col min="1291" max="1291" width="3.125" style="29" bestFit="1" customWidth="1"/>
    <col min="1292" max="1536" width="9" style="29"/>
    <col min="1537" max="1537" width="10.5" style="29" bestFit="1" customWidth="1"/>
    <col min="1538" max="1538" width="14.75" style="29" customWidth="1"/>
    <col min="1539" max="1539" width="11.375" style="29" customWidth="1"/>
    <col min="1540" max="1540" width="3.25" style="29" bestFit="1" customWidth="1"/>
    <col min="1541" max="1541" width="3.5" style="29" bestFit="1" customWidth="1"/>
    <col min="1542" max="1542" width="7.5" style="29" bestFit="1" customWidth="1"/>
    <col min="1543" max="1543" width="9" style="29"/>
    <col min="1544" max="1545" width="6.5" style="29" bestFit="1" customWidth="1"/>
    <col min="1546" max="1546" width="3.375" style="29" bestFit="1" customWidth="1"/>
    <col min="1547" max="1547" width="3.125" style="29" bestFit="1" customWidth="1"/>
    <col min="1548" max="1792" width="9" style="29"/>
    <col min="1793" max="1793" width="10.5" style="29" bestFit="1" customWidth="1"/>
    <col min="1794" max="1794" width="14.75" style="29" customWidth="1"/>
    <col min="1795" max="1795" width="11.375" style="29" customWidth="1"/>
    <col min="1796" max="1796" width="3.25" style="29" bestFit="1" customWidth="1"/>
    <col min="1797" max="1797" width="3.5" style="29" bestFit="1" customWidth="1"/>
    <col min="1798" max="1798" width="7.5" style="29" bestFit="1" customWidth="1"/>
    <col min="1799" max="1799" width="9" style="29"/>
    <col min="1800" max="1801" width="6.5" style="29" bestFit="1" customWidth="1"/>
    <col min="1802" max="1802" width="3.375" style="29" bestFit="1" customWidth="1"/>
    <col min="1803" max="1803" width="3.125" style="29" bestFit="1" customWidth="1"/>
    <col min="1804" max="2048" width="9" style="29"/>
    <col min="2049" max="2049" width="10.5" style="29" bestFit="1" customWidth="1"/>
    <col min="2050" max="2050" width="14.75" style="29" customWidth="1"/>
    <col min="2051" max="2051" width="11.375" style="29" customWidth="1"/>
    <col min="2052" max="2052" width="3.25" style="29" bestFit="1" customWidth="1"/>
    <col min="2053" max="2053" width="3.5" style="29" bestFit="1" customWidth="1"/>
    <col min="2054" max="2054" width="7.5" style="29" bestFit="1" customWidth="1"/>
    <col min="2055" max="2055" width="9" style="29"/>
    <col min="2056" max="2057" width="6.5" style="29" bestFit="1" customWidth="1"/>
    <col min="2058" max="2058" width="3.375" style="29" bestFit="1" customWidth="1"/>
    <col min="2059" max="2059" width="3.125" style="29" bestFit="1" customWidth="1"/>
    <col min="2060" max="2304" width="9" style="29"/>
    <col min="2305" max="2305" width="10.5" style="29" bestFit="1" customWidth="1"/>
    <col min="2306" max="2306" width="14.75" style="29" customWidth="1"/>
    <col min="2307" max="2307" width="11.375" style="29" customWidth="1"/>
    <col min="2308" max="2308" width="3.25" style="29" bestFit="1" customWidth="1"/>
    <col min="2309" max="2309" width="3.5" style="29" bestFit="1" customWidth="1"/>
    <col min="2310" max="2310" width="7.5" style="29" bestFit="1" customWidth="1"/>
    <col min="2311" max="2311" width="9" style="29"/>
    <col min="2312" max="2313" width="6.5" style="29" bestFit="1" customWidth="1"/>
    <col min="2314" max="2314" width="3.375" style="29" bestFit="1" customWidth="1"/>
    <col min="2315" max="2315" width="3.125" style="29" bestFit="1" customWidth="1"/>
    <col min="2316" max="2560" width="9" style="29"/>
    <col min="2561" max="2561" width="10.5" style="29" bestFit="1" customWidth="1"/>
    <col min="2562" max="2562" width="14.75" style="29" customWidth="1"/>
    <col min="2563" max="2563" width="11.375" style="29" customWidth="1"/>
    <col min="2564" max="2564" width="3.25" style="29" bestFit="1" customWidth="1"/>
    <col min="2565" max="2565" width="3.5" style="29" bestFit="1" customWidth="1"/>
    <col min="2566" max="2566" width="7.5" style="29" bestFit="1" customWidth="1"/>
    <col min="2567" max="2567" width="9" style="29"/>
    <col min="2568" max="2569" width="6.5" style="29" bestFit="1" customWidth="1"/>
    <col min="2570" max="2570" width="3.375" style="29" bestFit="1" customWidth="1"/>
    <col min="2571" max="2571" width="3.125" style="29" bestFit="1" customWidth="1"/>
    <col min="2572" max="2816" width="9" style="29"/>
    <col min="2817" max="2817" width="10.5" style="29" bestFit="1" customWidth="1"/>
    <col min="2818" max="2818" width="14.75" style="29" customWidth="1"/>
    <col min="2819" max="2819" width="11.375" style="29" customWidth="1"/>
    <col min="2820" max="2820" width="3.25" style="29" bestFit="1" customWidth="1"/>
    <col min="2821" max="2821" width="3.5" style="29" bestFit="1" customWidth="1"/>
    <col min="2822" max="2822" width="7.5" style="29" bestFit="1" customWidth="1"/>
    <col min="2823" max="2823" width="9" style="29"/>
    <col min="2824" max="2825" width="6.5" style="29" bestFit="1" customWidth="1"/>
    <col min="2826" max="2826" width="3.375" style="29" bestFit="1" customWidth="1"/>
    <col min="2827" max="2827" width="3.125" style="29" bestFit="1" customWidth="1"/>
    <col min="2828" max="3072" width="9" style="29"/>
    <col min="3073" max="3073" width="10.5" style="29" bestFit="1" customWidth="1"/>
    <col min="3074" max="3074" width="14.75" style="29" customWidth="1"/>
    <col min="3075" max="3075" width="11.375" style="29" customWidth="1"/>
    <col min="3076" max="3076" width="3.25" style="29" bestFit="1" customWidth="1"/>
    <col min="3077" max="3077" width="3.5" style="29" bestFit="1" customWidth="1"/>
    <col min="3078" max="3078" width="7.5" style="29" bestFit="1" customWidth="1"/>
    <col min="3079" max="3079" width="9" style="29"/>
    <col min="3080" max="3081" width="6.5" style="29" bestFit="1" customWidth="1"/>
    <col min="3082" max="3082" width="3.375" style="29" bestFit="1" customWidth="1"/>
    <col min="3083" max="3083" width="3.125" style="29" bestFit="1" customWidth="1"/>
    <col min="3084" max="3328" width="9" style="29"/>
    <col min="3329" max="3329" width="10.5" style="29" bestFit="1" customWidth="1"/>
    <col min="3330" max="3330" width="14.75" style="29" customWidth="1"/>
    <col min="3331" max="3331" width="11.375" style="29" customWidth="1"/>
    <col min="3332" max="3332" width="3.25" style="29" bestFit="1" customWidth="1"/>
    <col min="3333" max="3333" width="3.5" style="29" bestFit="1" customWidth="1"/>
    <col min="3334" max="3334" width="7.5" style="29" bestFit="1" customWidth="1"/>
    <col min="3335" max="3335" width="9" style="29"/>
    <col min="3336" max="3337" width="6.5" style="29" bestFit="1" customWidth="1"/>
    <col min="3338" max="3338" width="3.375" style="29" bestFit="1" customWidth="1"/>
    <col min="3339" max="3339" width="3.125" style="29" bestFit="1" customWidth="1"/>
    <col min="3340" max="3584" width="9" style="29"/>
    <col min="3585" max="3585" width="10.5" style="29" bestFit="1" customWidth="1"/>
    <col min="3586" max="3586" width="14.75" style="29" customWidth="1"/>
    <col min="3587" max="3587" width="11.375" style="29" customWidth="1"/>
    <col min="3588" max="3588" width="3.25" style="29" bestFit="1" customWidth="1"/>
    <col min="3589" max="3589" width="3.5" style="29" bestFit="1" customWidth="1"/>
    <col min="3590" max="3590" width="7.5" style="29" bestFit="1" customWidth="1"/>
    <col min="3591" max="3591" width="9" style="29"/>
    <col min="3592" max="3593" width="6.5" style="29" bestFit="1" customWidth="1"/>
    <col min="3594" max="3594" width="3.375" style="29" bestFit="1" customWidth="1"/>
    <col min="3595" max="3595" width="3.125" style="29" bestFit="1" customWidth="1"/>
    <col min="3596" max="3840" width="9" style="29"/>
    <col min="3841" max="3841" width="10.5" style="29" bestFit="1" customWidth="1"/>
    <col min="3842" max="3842" width="14.75" style="29" customWidth="1"/>
    <col min="3843" max="3843" width="11.375" style="29" customWidth="1"/>
    <col min="3844" max="3844" width="3.25" style="29" bestFit="1" customWidth="1"/>
    <col min="3845" max="3845" width="3.5" style="29" bestFit="1" customWidth="1"/>
    <col min="3846" max="3846" width="7.5" style="29" bestFit="1" customWidth="1"/>
    <col min="3847" max="3847" width="9" style="29"/>
    <col min="3848" max="3849" width="6.5" style="29" bestFit="1" customWidth="1"/>
    <col min="3850" max="3850" width="3.375" style="29" bestFit="1" customWidth="1"/>
    <col min="3851" max="3851" width="3.125" style="29" bestFit="1" customWidth="1"/>
    <col min="3852" max="4096" width="9" style="29"/>
    <col min="4097" max="4097" width="10.5" style="29" bestFit="1" customWidth="1"/>
    <col min="4098" max="4098" width="14.75" style="29" customWidth="1"/>
    <col min="4099" max="4099" width="11.375" style="29" customWidth="1"/>
    <col min="4100" max="4100" width="3.25" style="29" bestFit="1" customWidth="1"/>
    <col min="4101" max="4101" width="3.5" style="29" bestFit="1" customWidth="1"/>
    <col min="4102" max="4102" width="7.5" style="29" bestFit="1" customWidth="1"/>
    <col min="4103" max="4103" width="9" style="29"/>
    <col min="4104" max="4105" width="6.5" style="29" bestFit="1" customWidth="1"/>
    <col min="4106" max="4106" width="3.375" style="29" bestFit="1" customWidth="1"/>
    <col min="4107" max="4107" width="3.125" style="29" bestFit="1" customWidth="1"/>
    <col min="4108" max="4352" width="9" style="29"/>
    <col min="4353" max="4353" width="10.5" style="29" bestFit="1" customWidth="1"/>
    <col min="4354" max="4354" width="14.75" style="29" customWidth="1"/>
    <col min="4355" max="4355" width="11.375" style="29" customWidth="1"/>
    <col min="4356" max="4356" width="3.25" style="29" bestFit="1" customWidth="1"/>
    <col min="4357" max="4357" width="3.5" style="29" bestFit="1" customWidth="1"/>
    <col min="4358" max="4358" width="7.5" style="29" bestFit="1" customWidth="1"/>
    <col min="4359" max="4359" width="9" style="29"/>
    <col min="4360" max="4361" width="6.5" style="29" bestFit="1" customWidth="1"/>
    <col min="4362" max="4362" width="3.375" style="29" bestFit="1" customWidth="1"/>
    <col min="4363" max="4363" width="3.125" style="29" bestFit="1" customWidth="1"/>
    <col min="4364" max="4608" width="9" style="29"/>
    <col min="4609" max="4609" width="10.5" style="29" bestFit="1" customWidth="1"/>
    <col min="4610" max="4610" width="14.75" style="29" customWidth="1"/>
    <col min="4611" max="4611" width="11.375" style="29" customWidth="1"/>
    <col min="4612" max="4612" width="3.25" style="29" bestFit="1" customWidth="1"/>
    <col min="4613" max="4613" width="3.5" style="29" bestFit="1" customWidth="1"/>
    <col min="4614" max="4614" width="7.5" style="29" bestFit="1" customWidth="1"/>
    <col min="4615" max="4615" width="9" style="29"/>
    <col min="4616" max="4617" width="6.5" style="29" bestFit="1" customWidth="1"/>
    <col min="4618" max="4618" width="3.375" style="29" bestFit="1" customWidth="1"/>
    <col min="4619" max="4619" width="3.125" style="29" bestFit="1" customWidth="1"/>
    <col min="4620" max="4864" width="9" style="29"/>
    <col min="4865" max="4865" width="10.5" style="29" bestFit="1" customWidth="1"/>
    <col min="4866" max="4866" width="14.75" style="29" customWidth="1"/>
    <col min="4867" max="4867" width="11.375" style="29" customWidth="1"/>
    <col min="4868" max="4868" width="3.25" style="29" bestFit="1" customWidth="1"/>
    <col min="4869" max="4869" width="3.5" style="29" bestFit="1" customWidth="1"/>
    <col min="4870" max="4870" width="7.5" style="29" bestFit="1" customWidth="1"/>
    <col min="4871" max="4871" width="9" style="29"/>
    <col min="4872" max="4873" width="6.5" style="29" bestFit="1" customWidth="1"/>
    <col min="4874" max="4874" width="3.375" style="29" bestFit="1" customWidth="1"/>
    <col min="4875" max="4875" width="3.125" style="29" bestFit="1" customWidth="1"/>
    <col min="4876" max="5120" width="9" style="29"/>
    <col min="5121" max="5121" width="10.5" style="29" bestFit="1" customWidth="1"/>
    <col min="5122" max="5122" width="14.75" style="29" customWidth="1"/>
    <col min="5123" max="5123" width="11.375" style="29" customWidth="1"/>
    <col min="5124" max="5124" width="3.25" style="29" bestFit="1" customWidth="1"/>
    <col min="5125" max="5125" width="3.5" style="29" bestFit="1" customWidth="1"/>
    <col min="5126" max="5126" width="7.5" style="29" bestFit="1" customWidth="1"/>
    <col min="5127" max="5127" width="9" style="29"/>
    <col min="5128" max="5129" width="6.5" style="29" bestFit="1" customWidth="1"/>
    <col min="5130" max="5130" width="3.375" style="29" bestFit="1" customWidth="1"/>
    <col min="5131" max="5131" width="3.125" style="29" bestFit="1" customWidth="1"/>
    <col min="5132" max="5376" width="9" style="29"/>
    <col min="5377" max="5377" width="10.5" style="29" bestFit="1" customWidth="1"/>
    <col min="5378" max="5378" width="14.75" style="29" customWidth="1"/>
    <col min="5379" max="5379" width="11.375" style="29" customWidth="1"/>
    <col min="5380" max="5380" width="3.25" style="29" bestFit="1" customWidth="1"/>
    <col min="5381" max="5381" width="3.5" style="29" bestFit="1" customWidth="1"/>
    <col min="5382" max="5382" width="7.5" style="29" bestFit="1" customWidth="1"/>
    <col min="5383" max="5383" width="9" style="29"/>
    <col min="5384" max="5385" width="6.5" style="29" bestFit="1" customWidth="1"/>
    <col min="5386" max="5386" width="3.375" style="29" bestFit="1" customWidth="1"/>
    <col min="5387" max="5387" width="3.125" style="29" bestFit="1" customWidth="1"/>
    <col min="5388" max="5632" width="9" style="29"/>
    <col min="5633" max="5633" width="10.5" style="29" bestFit="1" customWidth="1"/>
    <col min="5634" max="5634" width="14.75" style="29" customWidth="1"/>
    <col min="5635" max="5635" width="11.375" style="29" customWidth="1"/>
    <col min="5636" max="5636" width="3.25" style="29" bestFit="1" customWidth="1"/>
    <col min="5637" max="5637" width="3.5" style="29" bestFit="1" customWidth="1"/>
    <col min="5638" max="5638" width="7.5" style="29" bestFit="1" customWidth="1"/>
    <col min="5639" max="5639" width="9" style="29"/>
    <col min="5640" max="5641" width="6.5" style="29" bestFit="1" customWidth="1"/>
    <col min="5642" max="5642" width="3.375" style="29" bestFit="1" customWidth="1"/>
    <col min="5643" max="5643" width="3.125" style="29" bestFit="1" customWidth="1"/>
    <col min="5644" max="5888" width="9" style="29"/>
    <col min="5889" max="5889" width="10.5" style="29" bestFit="1" customWidth="1"/>
    <col min="5890" max="5890" width="14.75" style="29" customWidth="1"/>
    <col min="5891" max="5891" width="11.375" style="29" customWidth="1"/>
    <col min="5892" max="5892" width="3.25" style="29" bestFit="1" customWidth="1"/>
    <col min="5893" max="5893" width="3.5" style="29" bestFit="1" customWidth="1"/>
    <col min="5894" max="5894" width="7.5" style="29" bestFit="1" customWidth="1"/>
    <col min="5895" max="5895" width="9" style="29"/>
    <col min="5896" max="5897" width="6.5" style="29" bestFit="1" customWidth="1"/>
    <col min="5898" max="5898" width="3.375" style="29" bestFit="1" customWidth="1"/>
    <col min="5899" max="5899" width="3.125" style="29" bestFit="1" customWidth="1"/>
    <col min="5900" max="6144" width="9" style="29"/>
    <col min="6145" max="6145" width="10.5" style="29" bestFit="1" customWidth="1"/>
    <col min="6146" max="6146" width="14.75" style="29" customWidth="1"/>
    <col min="6147" max="6147" width="11.375" style="29" customWidth="1"/>
    <col min="6148" max="6148" width="3.25" style="29" bestFit="1" customWidth="1"/>
    <col min="6149" max="6149" width="3.5" style="29" bestFit="1" customWidth="1"/>
    <col min="6150" max="6150" width="7.5" style="29" bestFit="1" customWidth="1"/>
    <col min="6151" max="6151" width="9" style="29"/>
    <col min="6152" max="6153" width="6.5" style="29" bestFit="1" customWidth="1"/>
    <col min="6154" max="6154" width="3.375" style="29" bestFit="1" customWidth="1"/>
    <col min="6155" max="6155" width="3.125" style="29" bestFit="1" customWidth="1"/>
    <col min="6156" max="6400" width="9" style="29"/>
    <col min="6401" max="6401" width="10.5" style="29" bestFit="1" customWidth="1"/>
    <col min="6402" max="6402" width="14.75" style="29" customWidth="1"/>
    <col min="6403" max="6403" width="11.375" style="29" customWidth="1"/>
    <col min="6404" max="6404" width="3.25" style="29" bestFit="1" customWidth="1"/>
    <col min="6405" max="6405" width="3.5" style="29" bestFit="1" customWidth="1"/>
    <col min="6406" max="6406" width="7.5" style="29" bestFit="1" customWidth="1"/>
    <col min="6407" max="6407" width="9" style="29"/>
    <col min="6408" max="6409" width="6.5" style="29" bestFit="1" customWidth="1"/>
    <col min="6410" max="6410" width="3.375" style="29" bestFit="1" customWidth="1"/>
    <col min="6411" max="6411" width="3.125" style="29" bestFit="1" customWidth="1"/>
    <col min="6412" max="6656" width="9" style="29"/>
    <col min="6657" max="6657" width="10.5" style="29" bestFit="1" customWidth="1"/>
    <col min="6658" max="6658" width="14.75" style="29" customWidth="1"/>
    <col min="6659" max="6659" width="11.375" style="29" customWidth="1"/>
    <col min="6660" max="6660" width="3.25" style="29" bestFit="1" customWidth="1"/>
    <col min="6661" max="6661" width="3.5" style="29" bestFit="1" customWidth="1"/>
    <col min="6662" max="6662" width="7.5" style="29" bestFit="1" customWidth="1"/>
    <col min="6663" max="6663" width="9" style="29"/>
    <col min="6664" max="6665" width="6.5" style="29" bestFit="1" customWidth="1"/>
    <col min="6666" max="6666" width="3.375" style="29" bestFit="1" customWidth="1"/>
    <col min="6667" max="6667" width="3.125" style="29" bestFit="1" customWidth="1"/>
    <col min="6668" max="6912" width="9" style="29"/>
    <col min="6913" max="6913" width="10.5" style="29" bestFit="1" customWidth="1"/>
    <col min="6914" max="6914" width="14.75" style="29" customWidth="1"/>
    <col min="6915" max="6915" width="11.375" style="29" customWidth="1"/>
    <col min="6916" max="6916" width="3.25" style="29" bestFit="1" customWidth="1"/>
    <col min="6917" max="6917" width="3.5" style="29" bestFit="1" customWidth="1"/>
    <col min="6918" max="6918" width="7.5" style="29" bestFit="1" customWidth="1"/>
    <col min="6919" max="6919" width="9" style="29"/>
    <col min="6920" max="6921" width="6.5" style="29" bestFit="1" customWidth="1"/>
    <col min="6922" max="6922" width="3.375" style="29" bestFit="1" customWidth="1"/>
    <col min="6923" max="6923" width="3.125" style="29" bestFit="1" customWidth="1"/>
    <col min="6924" max="7168" width="9" style="29"/>
    <col min="7169" max="7169" width="10.5" style="29" bestFit="1" customWidth="1"/>
    <col min="7170" max="7170" width="14.75" style="29" customWidth="1"/>
    <col min="7171" max="7171" width="11.375" style="29" customWidth="1"/>
    <col min="7172" max="7172" width="3.25" style="29" bestFit="1" customWidth="1"/>
    <col min="7173" max="7173" width="3.5" style="29" bestFit="1" customWidth="1"/>
    <col min="7174" max="7174" width="7.5" style="29" bestFit="1" customWidth="1"/>
    <col min="7175" max="7175" width="9" style="29"/>
    <col min="7176" max="7177" width="6.5" style="29" bestFit="1" customWidth="1"/>
    <col min="7178" max="7178" width="3.375" style="29" bestFit="1" customWidth="1"/>
    <col min="7179" max="7179" width="3.125" style="29" bestFit="1" customWidth="1"/>
    <col min="7180" max="7424" width="9" style="29"/>
    <col min="7425" max="7425" width="10.5" style="29" bestFit="1" customWidth="1"/>
    <col min="7426" max="7426" width="14.75" style="29" customWidth="1"/>
    <col min="7427" max="7427" width="11.375" style="29" customWidth="1"/>
    <col min="7428" max="7428" width="3.25" style="29" bestFit="1" customWidth="1"/>
    <col min="7429" max="7429" width="3.5" style="29" bestFit="1" customWidth="1"/>
    <col min="7430" max="7430" width="7.5" style="29" bestFit="1" customWidth="1"/>
    <col min="7431" max="7431" width="9" style="29"/>
    <col min="7432" max="7433" width="6.5" style="29" bestFit="1" customWidth="1"/>
    <col min="7434" max="7434" width="3.375" style="29" bestFit="1" customWidth="1"/>
    <col min="7435" max="7435" width="3.125" style="29" bestFit="1" customWidth="1"/>
    <col min="7436" max="7680" width="9" style="29"/>
    <col min="7681" max="7681" width="10.5" style="29" bestFit="1" customWidth="1"/>
    <col min="7682" max="7682" width="14.75" style="29" customWidth="1"/>
    <col min="7683" max="7683" width="11.375" style="29" customWidth="1"/>
    <col min="7684" max="7684" width="3.25" style="29" bestFit="1" customWidth="1"/>
    <col min="7685" max="7685" width="3.5" style="29" bestFit="1" customWidth="1"/>
    <col min="7686" max="7686" width="7.5" style="29" bestFit="1" customWidth="1"/>
    <col min="7687" max="7687" width="9" style="29"/>
    <col min="7688" max="7689" width="6.5" style="29" bestFit="1" customWidth="1"/>
    <col min="7690" max="7690" width="3.375" style="29" bestFit="1" customWidth="1"/>
    <col min="7691" max="7691" width="3.125" style="29" bestFit="1" customWidth="1"/>
    <col min="7692" max="7936" width="9" style="29"/>
    <col min="7937" max="7937" width="10.5" style="29" bestFit="1" customWidth="1"/>
    <col min="7938" max="7938" width="14.75" style="29" customWidth="1"/>
    <col min="7939" max="7939" width="11.375" style="29" customWidth="1"/>
    <col min="7940" max="7940" width="3.25" style="29" bestFit="1" customWidth="1"/>
    <col min="7941" max="7941" width="3.5" style="29" bestFit="1" customWidth="1"/>
    <col min="7942" max="7942" width="7.5" style="29" bestFit="1" customWidth="1"/>
    <col min="7943" max="7943" width="9" style="29"/>
    <col min="7944" max="7945" width="6.5" style="29" bestFit="1" customWidth="1"/>
    <col min="7946" max="7946" width="3.375" style="29" bestFit="1" customWidth="1"/>
    <col min="7947" max="7947" width="3.125" style="29" bestFit="1" customWidth="1"/>
    <col min="7948" max="8192" width="9" style="29"/>
    <col min="8193" max="8193" width="10.5" style="29" bestFit="1" customWidth="1"/>
    <col min="8194" max="8194" width="14.75" style="29" customWidth="1"/>
    <col min="8195" max="8195" width="11.375" style="29" customWidth="1"/>
    <col min="8196" max="8196" width="3.25" style="29" bestFit="1" customWidth="1"/>
    <col min="8197" max="8197" width="3.5" style="29" bestFit="1" customWidth="1"/>
    <col min="8198" max="8198" width="7.5" style="29" bestFit="1" customWidth="1"/>
    <col min="8199" max="8199" width="9" style="29"/>
    <col min="8200" max="8201" width="6.5" style="29" bestFit="1" customWidth="1"/>
    <col min="8202" max="8202" width="3.375" style="29" bestFit="1" customWidth="1"/>
    <col min="8203" max="8203" width="3.125" style="29" bestFit="1" customWidth="1"/>
    <col min="8204" max="8448" width="9" style="29"/>
    <col min="8449" max="8449" width="10.5" style="29" bestFit="1" customWidth="1"/>
    <col min="8450" max="8450" width="14.75" style="29" customWidth="1"/>
    <col min="8451" max="8451" width="11.375" style="29" customWidth="1"/>
    <col min="8452" max="8452" width="3.25" style="29" bestFit="1" customWidth="1"/>
    <col min="8453" max="8453" width="3.5" style="29" bestFit="1" customWidth="1"/>
    <col min="8454" max="8454" width="7.5" style="29" bestFit="1" customWidth="1"/>
    <col min="8455" max="8455" width="9" style="29"/>
    <col min="8456" max="8457" width="6.5" style="29" bestFit="1" customWidth="1"/>
    <col min="8458" max="8458" width="3.375" style="29" bestFit="1" customWidth="1"/>
    <col min="8459" max="8459" width="3.125" style="29" bestFit="1" customWidth="1"/>
    <col min="8460" max="8704" width="9" style="29"/>
    <col min="8705" max="8705" width="10.5" style="29" bestFit="1" customWidth="1"/>
    <col min="8706" max="8706" width="14.75" style="29" customWidth="1"/>
    <col min="8707" max="8707" width="11.375" style="29" customWidth="1"/>
    <col min="8708" max="8708" width="3.25" style="29" bestFit="1" customWidth="1"/>
    <col min="8709" max="8709" width="3.5" style="29" bestFit="1" customWidth="1"/>
    <col min="8710" max="8710" width="7.5" style="29" bestFit="1" customWidth="1"/>
    <col min="8711" max="8711" width="9" style="29"/>
    <col min="8712" max="8713" width="6.5" style="29" bestFit="1" customWidth="1"/>
    <col min="8714" max="8714" width="3.375" style="29" bestFit="1" customWidth="1"/>
    <col min="8715" max="8715" width="3.125" style="29" bestFit="1" customWidth="1"/>
    <col min="8716" max="8960" width="9" style="29"/>
    <col min="8961" max="8961" width="10.5" style="29" bestFit="1" customWidth="1"/>
    <col min="8962" max="8962" width="14.75" style="29" customWidth="1"/>
    <col min="8963" max="8963" width="11.375" style="29" customWidth="1"/>
    <col min="8964" max="8964" width="3.25" style="29" bestFit="1" customWidth="1"/>
    <col min="8965" max="8965" width="3.5" style="29" bestFit="1" customWidth="1"/>
    <col min="8966" max="8966" width="7.5" style="29" bestFit="1" customWidth="1"/>
    <col min="8967" max="8967" width="9" style="29"/>
    <col min="8968" max="8969" width="6.5" style="29" bestFit="1" customWidth="1"/>
    <col min="8970" max="8970" width="3.375" style="29" bestFit="1" customWidth="1"/>
    <col min="8971" max="8971" width="3.125" style="29" bestFit="1" customWidth="1"/>
    <col min="8972" max="9216" width="9" style="29"/>
    <col min="9217" max="9217" width="10.5" style="29" bestFit="1" customWidth="1"/>
    <col min="9218" max="9218" width="14.75" style="29" customWidth="1"/>
    <col min="9219" max="9219" width="11.375" style="29" customWidth="1"/>
    <col min="9220" max="9220" width="3.25" style="29" bestFit="1" customWidth="1"/>
    <col min="9221" max="9221" width="3.5" style="29" bestFit="1" customWidth="1"/>
    <col min="9222" max="9222" width="7.5" style="29" bestFit="1" customWidth="1"/>
    <col min="9223" max="9223" width="9" style="29"/>
    <col min="9224" max="9225" width="6.5" style="29" bestFit="1" customWidth="1"/>
    <col min="9226" max="9226" width="3.375" style="29" bestFit="1" customWidth="1"/>
    <col min="9227" max="9227" width="3.125" style="29" bestFit="1" customWidth="1"/>
    <col min="9228" max="9472" width="9" style="29"/>
    <col min="9473" max="9473" width="10.5" style="29" bestFit="1" customWidth="1"/>
    <col min="9474" max="9474" width="14.75" style="29" customWidth="1"/>
    <col min="9475" max="9475" width="11.375" style="29" customWidth="1"/>
    <col min="9476" max="9476" width="3.25" style="29" bestFit="1" customWidth="1"/>
    <col min="9477" max="9477" width="3.5" style="29" bestFit="1" customWidth="1"/>
    <col min="9478" max="9478" width="7.5" style="29" bestFit="1" customWidth="1"/>
    <col min="9479" max="9479" width="9" style="29"/>
    <col min="9480" max="9481" width="6.5" style="29" bestFit="1" customWidth="1"/>
    <col min="9482" max="9482" width="3.375" style="29" bestFit="1" customWidth="1"/>
    <col min="9483" max="9483" width="3.125" style="29" bestFit="1" customWidth="1"/>
    <col min="9484" max="9728" width="9" style="29"/>
    <col min="9729" max="9729" width="10.5" style="29" bestFit="1" customWidth="1"/>
    <col min="9730" max="9730" width="14.75" style="29" customWidth="1"/>
    <col min="9731" max="9731" width="11.375" style="29" customWidth="1"/>
    <col min="9732" max="9732" width="3.25" style="29" bestFit="1" customWidth="1"/>
    <col min="9733" max="9733" width="3.5" style="29" bestFit="1" customWidth="1"/>
    <col min="9734" max="9734" width="7.5" style="29" bestFit="1" customWidth="1"/>
    <col min="9735" max="9735" width="9" style="29"/>
    <col min="9736" max="9737" width="6.5" style="29" bestFit="1" customWidth="1"/>
    <col min="9738" max="9738" width="3.375" style="29" bestFit="1" customWidth="1"/>
    <col min="9739" max="9739" width="3.125" style="29" bestFit="1" customWidth="1"/>
    <col min="9740" max="9984" width="9" style="29"/>
    <col min="9985" max="9985" width="10.5" style="29" bestFit="1" customWidth="1"/>
    <col min="9986" max="9986" width="14.75" style="29" customWidth="1"/>
    <col min="9987" max="9987" width="11.375" style="29" customWidth="1"/>
    <col min="9988" max="9988" width="3.25" style="29" bestFit="1" customWidth="1"/>
    <col min="9989" max="9989" width="3.5" style="29" bestFit="1" customWidth="1"/>
    <col min="9990" max="9990" width="7.5" style="29" bestFit="1" customWidth="1"/>
    <col min="9991" max="9991" width="9" style="29"/>
    <col min="9992" max="9993" width="6.5" style="29" bestFit="1" customWidth="1"/>
    <col min="9994" max="9994" width="3.375" style="29" bestFit="1" customWidth="1"/>
    <col min="9995" max="9995" width="3.125" style="29" bestFit="1" customWidth="1"/>
    <col min="9996" max="10240" width="9" style="29"/>
    <col min="10241" max="10241" width="10.5" style="29" bestFit="1" customWidth="1"/>
    <col min="10242" max="10242" width="14.75" style="29" customWidth="1"/>
    <col min="10243" max="10243" width="11.375" style="29" customWidth="1"/>
    <col min="10244" max="10244" width="3.25" style="29" bestFit="1" customWidth="1"/>
    <col min="10245" max="10245" width="3.5" style="29" bestFit="1" customWidth="1"/>
    <col min="10246" max="10246" width="7.5" style="29" bestFit="1" customWidth="1"/>
    <col min="10247" max="10247" width="9" style="29"/>
    <col min="10248" max="10249" width="6.5" style="29" bestFit="1" customWidth="1"/>
    <col min="10250" max="10250" width="3.375" style="29" bestFit="1" customWidth="1"/>
    <col min="10251" max="10251" width="3.125" style="29" bestFit="1" customWidth="1"/>
    <col min="10252" max="10496" width="9" style="29"/>
    <col min="10497" max="10497" width="10.5" style="29" bestFit="1" customWidth="1"/>
    <col min="10498" max="10498" width="14.75" style="29" customWidth="1"/>
    <col min="10499" max="10499" width="11.375" style="29" customWidth="1"/>
    <col min="10500" max="10500" width="3.25" style="29" bestFit="1" customWidth="1"/>
    <col min="10501" max="10501" width="3.5" style="29" bestFit="1" customWidth="1"/>
    <col min="10502" max="10502" width="7.5" style="29" bestFit="1" customWidth="1"/>
    <col min="10503" max="10503" width="9" style="29"/>
    <col min="10504" max="10505" width="6.5" style="29" bestFit="1" customWidth="1"/>
    <col min="10506" max="10506" width="3.375" style="29" bestFit="1" customWidth="1"/>
    <col min="10507" max="10507" width="3.125" style="29" bestFit="1" customWidth="1"/>
    <col min="10508" max="10752" width="9" style="29"/>
    <col min="10753" max="10753" width="10.5" style="29" bestFit="1" customWidth="1"/>
    <col min="10754" max="10754" width="14.75" style="29" customWidth="1"/>
    <col min="10755" max="10755" width="11.375" style="29" customWidth="1"/>
    <col min="10756" max="10756" width="3.25" style="29" bestFit="1" customWidth="1"/>
    <col min="10757" max="10757" width="3.5" style="29" bestFit="1" customWidth="1"/>
    <col min="10758" max="10758" width="7.5" style="29" bestFit="1" customWidth="1"/>
    <col min="10759" max="10759" width="9" style="29"/>
    <col min="10760" max="10761" width="6.5" style="29" bestFit="1" customWidth="1"/>
    <col min="10762" max="10762" width="3.375" style="29" bestFit="1" customWidth="1"/>
    <col min="10763" max="10763" width="3.125" style="29" bestFit="1" customWidth="1"/>
    <col min="10764" max="11008" width="9" style="29"/>
    <col min="11009" max="11009" width="10.5" style="29" bestFit="1" customWidth="1"/>
    <col min="11010" max="11010" width="14.75" style="29" customWidth="1"/>
    <col min="11011" max="11011" width="11.375" style="29" customWidth="1"/>
    <col min="11012" max="11012" width="3.25" style="29" bestFit="1" customWidth="1"/>
    <col min="11013" max="11013" width="3.5" style="29" bestFit="1" customWidth="1"/>
    <col min="11014" max="11014" width="7.5" style="29" bestFit="1" customWidth="1"/>
    <col min="11015" max="11015" width="9" style="29"/>
    <col min="11016" max="11017" width="6.5" style="29" bestFit="1" customWidth="1"/>
    <col min="11018" max="11018" width="3.375" style="29" bestFit="1" customWidth="1"/>
    <col min="11019" max="11019" width="3.125" style="29" bestFit="1" customWidth="1"/>
    <col min="11020" max="11264" width="9" style="29"/>
    <col min="11265" max="11265" width="10.5" style="29" bestFit="1" customWidth="1"/>
    <col min="11266" max="11266" width="14.75" style="29" customWidth="1"/>
    <col min="11267" max="11267" width="11.375" style="29" customWidth="1"/>
    <col min="11268" max="11268" width="3.25" style="29" bestFit="1" customWidth="1"/>
    <col min="11269" max="11269" width="3.5" style="29" bestFit="1" customWidth="1"/>
    <col min="11270" max="11270" width="7.5" style="29" bestFit="1" customWidth="1"/>
    <col min="11271" max="11271" width="9" style="29"/>
    <col min="11272" max="11273" width="6.5" style="29" bestFit="1" customWidth="1"/>
    <col min="11274" max="11274" width="3.375" style="29" bestFit="1" customWidth="1"/>
    <col min="11275" max="11275" width="3.125" style="29" bestFit="1" customWidth="1"/>
    <col min="11276" max="11520" width="9" style="29"/>
    <col min="11521" max="11521" width="10.5" style="29" bestFit="1" customWidth="1"/>
    <col min="11522" max="11522" width="14.75" style="29" customWidth="1"/>
    <col min="11523" max="11523" width="11.375" style="29" customWidth="1"/>
    <col min="11524" max="11524" width="3.25" style="29" bestFit="1" customWidth="1"/>
    <col min="11525" max="11525" width="3.5" style="29" bestFit="1" customWidth="1"/>
    <col min="11526" max="11526" width="7.5" style="29" bestFit="1" customWidth="1"/>
    <col min="11527" max="11527" width="9" style="29"/>
    <col min="11528" max="11529" width="6.5" style="29" bestFit="1" customWidth="1"/>
    <col min="11530" max="11530" width="3.375" style="29" bestFit="1" customWidth="1"/>
    <col min="11531" max="11531" width="3.125" style="29" bestFit="1" customWidth="1"/>
    <col min="11532" max="11776" width="9" style="29"/>
    <col min="11777" max="11777" width="10.5" style="29" bestFit="1" customWidth="1"/>
    <col min="11778" max="11778" width="14.75" style="29" customWidth="1"/>
    <col min="11779" max="11779" width="11.375" style="29" customWidth="1"/>
    <col min="11780" max="11780" width="3.25" style="29" bestFit="1" customWidth="1"/>
    <col min="11781" max="11781" width="3.5" style="29" bestFit="1" customWidth="1"/>
    <col min="11782" max="11782" width="7.5" style="29" bestFit="1" customWidth="1"/>
    <col min="11783" max="11783" width="9" style="29"/>
    <col min="11784" max="11785" width="6.5" style="29" bestFit="1" customWidth="1"/>
    <col min="11786" max="11786" width="3.375" style="29" bestFit="1" customWidth="1"/>
    <col min="11787" max="11787" width="3.125" style="29" bestFit="1" customWidth="1"/>
    <col min="11788" max="12032" width="9" style="29"/>
    <col min="12033" max="12033" width="10.5" style="29" bestFit="1" customWidth="1"/>
    <col min="12034" max="12034" width="14.75" style="29" customWidth="1"/>
    <col min="12035" max="12035" width="11.375" style="29" customWidth="1"/>
    <col min="12036" max="12036" width="3.25" style="29" bestFit="1" customWidth="1"/>
    <col min="12037" max="12037" width="3.5" style="29" bestFit="1" customWidth="1"/>
    <col min="12038" max="12038" width="7.5" style="29" bestFit="1" customWidth="1"/>
    <col min="12039" max="12039" width="9" style="29"/>
    <col min="12040" max="12041" width="6.5" style="29" bestFit="1" customWidth="1"/>
    <col min="12042" max="12042" width="3.375" style="29" bestFit="1" customWidth="1"/>
    <col min="12043" max="12043" width="3.125" style="29" bestFit="1" customWidth="1"/>
    <col min="12044" max="12288" width="9" style="29"/>
    <col min="12289" max="12289" width="10.5" style="29" bestFit="1" customWidth="1"/>
    <col min="12290" max="12290" width="14.75" style="29" customWidth="1"/>
    <col min="12291" max="12291" width="11.375" style="29" customWidth="1"/>
    <col min="12292" max="12292" width="3.25" style="29" bestFit="1" customWidth="1"/>
    <col min="12293" max="12293" width="3.5" style="29" bestFit="1" customWidth="1"/>
    <col min="12294" max="12294" width="7.5" style="29" bestFit="1" customWidth="1"/>
    <col min="12295" max="12295" width="9" style="29"/>
    <col min="12296" max="12297" width="6.5" style="29" bestFit="1" customWidth="1"/>
    <col min="12298" max="12298" width="3.375" style="29" bestFit="1" customWidth="1"/>
    <col min="12299" max="12299" width="3.125" style="29" bestFit="1" customWidth="1"/>
    <col min="12300" max="12544" width="9" style="29"/>
    <col min="12545" max="12545" width="10.5" style="29" bestFit="1" customWidth="1"/>
    <col min="12546" max="12546" width="14.75" style="29" customWidth="1"/>
    <col min="12547" max="12547" width="11.375" style="29" customWidth="1"/>
    <col min="12548" max="12548" width="3.25" style="29" bestFit="1" customWidth="1"/>
    <col min="12549" max="12549" width="3.5" style="29" bestFit="1" customWidth="1"/>
    <col min="12550" max="12550" width="7.5" style="29" bestFit="1" customWidth="1"/>
    <col min="12551" max="12551" width="9" style="29"/>
    <col min="12552" max="12553" width="6.5" style="29" bestFit="1" customWidth="1"/>
    <col min="12554" max="12554" width="3.375" style="29" bestFit="1" customWidth="1"/>
    <col min="12555" max="12555" width="3.125" style="29" bestFit="1" customWidth="1"/>
    <col min="12556" max="12800" width="9" style="29"/>
    <col min="12801" max="12801" width="10.5" style="29" bestFit="1" customWidth="1"/>
    <col min="12802" max="12802" width="14.75" style="29" customWidth="1"/>
    <col min="12803" max="12803" width="11.375" style="29" customWidth="1"/>
    <col min="12804" max="12804" width="3.25" style="29" bestFit="1" customWidth="1"/>
    <col min="12805" max="12805" width="3.5" style="29" bestFit="1" customWidth="1"/>
    <col min="12806" max="12806" width="7.5" style="29" bestFit="1" customWidth="1"/>
    <col min="12807" max="12807" width="9" style="29"/>
    <col min="12808" max="12809" width="6.5" style="29" bestFit="1" customWidth="1"/>
    <col min="12810" max="12810" width="3.375" style="29" bestFit="1" customWidth="1"/>
    <col min="12811" max="12811" width="3.125" style="29" bestFit="1" customWidth="1"/>
    <col min="12812" max="13056" width="9" style="29"/>
    <col min="13057" max="13057" width="10.5" style="29" bestFit="1" customWidth="1"/>
    <col min="13058" max="13058" width="14.75" style="29" customWidth="1"/>
    <col min="13059" max="13059" width="11.375" style="29" customWidth="1"/>
    <col min="13060" max="13060" width="3.25" style="29" bestFit="1" customWidth="1"/>
    <col min="13061" max="13061" width="3.5" style="29" bestFit="1" customWidth="1"/>
    <col min="13062" max="13062" width="7.5" style="29" bestFit="1" customWidth="1"/>
    <col min="13063" max="13063" width="9" style="29"/>
    <col min="13064" max="13065" width="6.5" style="29" bestFit="1" customWidth="1"/>
    <col min="13066" max="13066" width="3.375" style="29" bestFit="1" customWidth="1"/>
    <col min="13067" max="13067" width="3.125" style="29" bestFit="1" customWidth="1"/>
    <col min="13068" max="13312" width="9" style="29"/>
    <col min="13313" max="13313" width="10.5" style="29" bestFit="1" customWidth="1"/>
    <col min="13314" max="13314" width="14.75" style="29" customWidth="1"/>
    <col min="13315" max="13315" width="11.375" style="29" customWidth="1"/>
    <col min="13316" max="13316" width="3.25" style="29" bestFit="1" customWidth="1"/>
    <col min="13317" max="13317" width="3.5" style="29" bestFit="1" customWidth="1"/>
    <col min="13318" max="13318" width="7.5" style="29" bestFit="1" customWidth="1"/>
    <col min="13319" max="13319" width="9" style="29"/>
    <col min="13320" max="13321" width="6.5" style="29" bestFit="1" customWidth="1"/>
    <col min="13322" max="13322" width="3.375" style="29" bestFit="1" customWidth="1"/>
    <col min="13323" max="13323" width="3.125" style="29" bestFit="1" customWidth="1"/>
    <col min="13324" max="13568" width="9" style="29"/>
    <col min="13569" max="13569" width="10.5" style="29" bestFit="1" customWidth="1"/>
    <col min="13570" max="13570" width="14.75" style="29" customWidth="1"/>
    <col min="13571" max="13571" width="11.375" style="29" customWidth="1"/>
    <col min="13572" max="13572" width="3.25" style="29" bestFit="1" customWidth="1"/>
    <col min="13573" max="13573" width="3.5" style="29" bestFit="1" customWidth="1"/>
    <col min="13574" max="13574" width="7.5" style="29" bestFit="1" customWidth="1"/>
    <col min="13575" max="13575" width="9" style="29"/>
    <col min="13576" max="13577" width="6.5" style="29" bestFit="1" customWidth="1"/>
    <col min="13578" max="13578" width="3.375" style="29" bestFit="1" customWidth="1"/>
    <col min="13579" max="13579" width="3.125" style="29" bestFit="1" customWidth="1"/>
    <col min="13580" max="13824" width="9" style="29"/>
    <col min="13825" max="13825" width="10.5" style="29" bestFit="1" customWidth="1"/>
    <col min="13826" max="13826" width="14.75" style="29" customWidth="1"/>
    <col min="13827" max="13827" width="11.375" style="29" customWidth="1"/>
    <col min="13828" max="13828" width="3.25" style="29" bestFit="1" customWidth="1"/>
    <col min="13829" max="13829" width="3.5" style="29" bestFit="1" customWidth="1"/>
    <col min="13830" max="13830" width="7.5" style="29" bestFit="1" customWidth="1"/>
    <col min="13831" max="13831" width="9" style="29"/>
    <col min="13832" max="13833" width="6.5" style="29" bestFit="1" customWidth="1"/>
    <col min="13834" max="13834" width="3.375" style="29" bestFit="1" customWidth="1"/>
    <col min="13835" max="13835" width="3.125" style="29" bestFit="1" customWidth="1"/>
    <col min="13836" max="14080" width="9" style="29"/>
    <col min="14081" max="14081" width="10.5" style="29" bestFit="1" customWidth="1"/>
    <col min="14082" max="14082" width="14.75" style="29" customWidth="1"/>
    <col min="14083" max="14083" width="11.375" style="29" customWidth="1"/>
    <col min="14084" max="14084" width="3.25" style="29" bestFit="1" customWidth="1"/>
    <col min="14085" max="14085" width="3.5" style="29" bestFit="1" customWidth="1"/>
    <col min="14086" max="14086" width="7.5" style="29" bestFit="1" customWidth="1"/>
    <col min="14087" max="14087" width="9" style="29"/>
    <col min="14088" max="14089" width="6.5" style="29" bestFit="1" customWidth="1"/>
    <col min="14090" max="14090" width="3.375" style="29" bestFit="1" customWidth="1"/>
    <col min="14091" max="14091" width="3.125" style="29" bestFit="1" customWidth="1"/>
    <col min="14092" max="14336" width="9" style="29"/>
    <col min="14337" max="14337" width="10.5" style="29" bestFit="1" customWidth="1"/>
    <col min="14338" max="14338" width="14.75" style="29" customWidth="1"/>
    <col min="14339" max="14339" width="11.375" style="29" customWidth="1"/>
    <col min="14340" max="14340" width="3.25" style="29" bestFit="1" customWidth="1"/>
    <col min="14341" max="14341" width="3.5" style="29" bestFit="1" customWidth="1"/>
    <col min="14342" max="14342" width="7.5" style="29" bestFit="1" customWidth="1"/>
    <col min="14343" max="14343" width="9" style="29"/>
    <col min="14344" max="14345" width="6.5" style="29" bestFit="1" customWidth="1"/>
    <col min="14346" max="14346" width="3.375" style="29" bestFit="1" customWidth="1"/>
    <col min="14347" max="14347" width="3.125" style="29" bestFit="1" customWidth="1"/>
    <col min="14348" max="14592" width="9" style="29"/>
    <col min="14593" max="14593" width="10.5" style="29" bestFit="1" customWidth="1"/>
    <col min="14594" max="14594" width="14.75" style="29" customWidth="1"/>
    <col min="14595" max="14595" width="11.375" style="29" customWidth="1"/>
    <col min="14596" max="14596" width="3.25" style="29" bestFit="1" customWidth="1"/>
    <col min="14597" max="14597" width="3.5" style="29" bestFit="1" customWidth="1"/>
    <col min="14598" max="14598" width="7.5" style="29" bestFit="1" customWidth="1"/>
    <col min="14599" max="14599" width="9" style="29"/>
    <col min="14600" max="14601" width="6.5" style="29" bestFit="1" customWidth="1"/>
    <col min="14602" max="14602" width="3.375" style="29" bestFit="1" customWidth="1"/>
    <col min="14603" max="14603" width="3.125" style="29" bestFit="1" customWidth="1"/>
    <col min="14604" max="14848" width="9" style="29"/>
    <col min="14849" max="14849" width="10.5" style="29" bestFit="1" customWidth="1"/>
    <col min="14850" max="14850" width="14.75" style="29" customWidth="1"/>
    <col min="14851" max="14851" width="11.375" style="29" customWidth="1"/>
    <col min="14852" max="14852" width="3.25" style="29" bestFit="1" customWidth="1"/>
    <col min="14853" max="14853" width="3.5" style="29" bestFit="1" customWidth="1"/>
    <col min="14854" max="14854" width="7.5" style="29" bestFit="1" customWidth="1"/>
    <col min="14855" max="14855" width="9" style="29"/>
    <col min="14856" max="14857" width="6.5" style="29" bestFit="1" customWidth="1"/>
    <col min="14858" max="14858" width="3.375" style="29" bestFit="1" customWidth="1"/>
    <col min="14859" max="14859" width="3.125" style="29" bestFit="1" customWidth="1"/>
    <col min="14860" max="15104" width="9" style="29"/>
    <col min="15105" max="15105" width="10.5" style="29" bestFit="1" customWidth="1"/>
    <col min="15106" max="15106" width="14.75" style="29" customWidth="1"/>
    <col min="15107" max="15107" width="11.375" style="29" customWidth="1"/>
    <col min="15108" max="15108" width="3.25" style="29" bestFit="1" customWidth="1"/>
    <col min="15109" max="15109" width="3.5" style="29" bestFit="1" customWidth="1"/>
    <col min="15110" max="15110" width="7.5" style="29" bestFit="1" customWidth="1"/>
    <col min="15111" max="15111" width="9" style="29"/>
    <col min="15112" max="15113" width="6.5" style="29" bestFit="1" customWidth="1"/>
    <col min="15114" max="15114" width="3.375" style="29" bestFit="1" customWidth="1"/>
    <col min="15115" max="15115" width="3.125" style="29" bestFit="1" customWidth="1"/>
    <col min="15116" max="15360" width="9" style="29"/>
    <col min="15361" max="15361" width="10.5" style="29" bestFit="1" customWidth="1"/>
    <col min="15362" max="15362" width="14.75" style="29" customWidth="1"/>
    <col min="15363" max="15363" width="11.375" style="29" customWidth="1"/>
    <col min="15364" max="15364" width="3.25" style="29" bestFit="1" customWidth="1"/>
    <col min="15365" max="15365" width="3.5" style="29" bestFit="1" customWidth="1"/>
    <col min="15366" max="15366" width="7.5" style="29" bestFit="1" customWidth="1"/>
    <col min="15367" max="15367" width="9" style="29"/>
    <col min="15368" max="15369" width="6.5" style="29" bestFit="1" customWidth="1"/>
    <col min="15370" max="15370" width="3.375" style="29" bestFit="1" customWidth="1"/>
    <col min="15371" max="15371" width="3.125" style="29" bestFit="1" customWidth="1"/>
    <col min="15372" max="15616" width="9" style="29"/>
    <col min="15617" max="15617" width="10.5" style="29" bestFit="1" customWidth="1"/>
    <col min="15618" max="15618" width="14.75" style="29" customWidth="1"/>
    <col min="15619" max="15619" width="11.375" style="29" customWidth="1"/>
    <col min="15620" max="15620" width="3.25" style="29" bestFit="1" customWidth="1"/>
    <col min="15621" max="15621" width="3.5" style="29" bestFit="1" customWidth="1"/>
    <col min="15622" max="15622" width="7.5" style="29" bestFit="1" customWidth="1"/>
    <col min="15623" max="15623" width="9" style="29"/>
    <col min="15624" max="15625" width="6.5" style="29" bestFit="1" customWidth="1"/>
    <col min="15626" max="15626" width="3.375" style="29" bestFit="1" customWidth="1"/>
    <col min="15627" max="15627" width="3.125" style="29" bestFit="1" customWidth="1"/>
    <col min="15628" max="15872" width="9" style="29"/>
    <col min="15873" max="15873" width="10.5" style="29" bestFit="1" customWidth="1"/>
    <col min="15874" max="15874" width="14.75" style="29" customWidth="1"/>
    <col min="15875" max="15875" width="11.375" style="29" customWidth="1"/>
    <col min="15876" max="15876" width="3.25" style="29" bestFit="1" customWidth="1"/>
    <col min="15877" max="15877" width="3.5" style="29" bestFit="1" customWidth="1"/>
    <col min="15878" max="15878" width="7.5" style="29" bestFit="1" customWidth="1"/>
    <col min="15879" max="15879" width="9" style="29"/>
    <col min="15880" max="15881" width="6.5" style="29" bestFit="1" customWidth="1"/>
    <col min="15882" max="15882" width="3.375" style="29" bestFit="1" customWidth="1"/>
    <col min="15883" max="15883" width="3.125" style="29" bestFit="1" customWidth="1"/>
    <col min="15884" max="16128" width="9" style="29"/>
    <col min="16129" max="16129" width="10.5" style="29" bestFit="1" customWidth="1"/>
    <col min="16130" max="16130" width="14.75" style="29" customWidth="1"/>
    <col min="16131" max="16131" width="11.375" style="29" customWidth="1"/>
    <col min="16132" max="16132" width="3.25" style="29" bestFit="1" customWidth="1"/>
    <col min="16133" max="16133" width="3.5" style="29" bestFit="1" customWidth="1"/>
    <col min="16134" max="16134" width="7.5" style="29" bestFit="1" customWidth="1"/>
    <col min="16135" max="16135" width="9" style="29"/>
    <col min="16136" max="16137" width="6.5" style="29" bestFit="1" customWidth="1"/>
    <col min="16138" max="16138" width="3.375" style="29" bestFit="1" customWidth="1"/>
    <col min="16139" max="16139" width="3.125" style="29" bestFit="1" customWidth="1"/>
    <col min="16140" max="16384" width="9" style="29"/>
  </cols>
  <sheetData>
    <row r="1" spans="1:11" x14ac:dyDescent="0.4">
      <c r="A1" s="29" t="s">
        <v>34</v>
      </c>
      <c r="B1" s="29" t="s">
        <v>35</v>
      </c>
      <c r="C1" s="29" t="s">
        <v>36</v>
      </c>
      <c r="D1" s="29" t="s">
        <v>37</v>
      </c>
      <c r="E1" s="29" t="s">
        <v>38</v>
      </c>
      <c r="F1" s="29" t="s">
        <v>39</v>
      </c>
      <c r="G1" s="29" t="s">
        <v>40</v>
      </c>
      <c r="H1" s="29" t="s">
        <v>109</v>
      </c>
      <c r="I1" s="29" t="s">
        <v>42</v>
      </c>
      <c r="J1" s="29" t="s">
        <v>43</v>
      </c>
      <c r="K1" s="29" t="s">
        <v>44</v>
      </c>
    </row>
    <row r="2" spans="1:11" x14ac:dyDescent="0.4">
      <c r="A2" s="29" t="str">
        <f>申込一覧!O11</f>
        <v/>
      </c>
      <c r="B2" s="29" t="str">
        <f>申込一覧!P11</f>
        <v/>
      </c>
      <c r="C2" s="29" t="str">
        <f>申込一覧!Q11</f>
        <v/>
      </c>
      <c r="D2" s="29" t="str">
        <f>申込一覧!R11</f>
        <v/>
      </c>
      <c r="E2" s="29" t="str">
        <f>申込一覧!S11</f>
        <v/>
      </c>
      <c r="F2" s="29" t="str">
        <f>申込一覧!T11</f>
        <v/>
      </c>
      <c r="G2" s="29" t="str">
        <f>申込一覧!U11</f>
        <v/>
      </c>
      <c r="H2" s="29" t="str">
        <f>申込一覧!V11</f>
        <v/>
      </c>
      <c r="I2" s="29" t="str">
        <f>申込一覧!W11</f>
        <v/>
      </c>
      <c r="K2" s="29" t="str">
        <f>申込一覧!Y11</f>
        <v/>
      </c>
    </row>
    <row r="3" spans="1:11" x14ac:dyDescent="0.4">
      <c r="A3" s="29" t="str">
        <f>申込一覧!O12</f>
        <v/>
      </c>
      <c r="B3" s="29" t="str">
        <f>申込一覧!P12</f>
        <v/>
      </c>
      <c r="C3" s="29" t="str">
        <f>申込一覧!Q12</f>
        <v/>
      </c>
      <c r="D3" s="29" t="str">
        <f>申込一覧!R12</f>
        <v/>
      </c>
      <c r="E3" s="29" t="str">
        <f>申込一覧!S12</f>
        <v/>
      </c>
      <c r="F3" s="29" t="str">
        <f>申込一覧!T12</f>
        <v/>
      </c>
      <c r="H3" s="29" t="str">
        <f>申込一覧!V12</f>
        <v/>
      </c>
      <c r="I3" s="29" t="str">
        <f>申込一覧!W12</f>
        <v/>
      </c>
      <c r="K3" s="29" t="str">
        <f>申込一覧!Y12</f>
        <v/>
      </c>
    </row>
    <row r="4" spans="1:11" x14ac:dyDescent="0.4">
      <c r="A4" s="29" t="str">
        <f>申込一覧!O13</f>
        <v/>
      </c>
      <c r="B4" s="29" t="str">
        <f>申込一覧!P13</f>
        <v/>
      </c>
      <c r="C4" s="29" t="str">
        <f>申込一覧!Q13</f>
        <v/>
      </c>
      <c r="D4" s="29" t="str">
        <f>申込一覧!R13</f>
        <v/>
      </c>
      <c r="E4" s="29" t="str">
        <f>申込一覧!S13</f>
        <v/>
      </c>
      <c r="F4" s="29" t="str">
        <f>申込一覧!T13</f>
        <v/>
      </c>
      <c r="H4" s="29" t="str">
        <f>申込一覧!V13</f>
        <v/>
      </c>
      <c r="I4" s="29" t="str">
        <f>申込一覧!W13</f>
        <v/>
      </c>
      <c r="K4" s="29" t="str">
        <f>申込一覧!Y13</f>
        <v/>
      </c>
    </row>
    <row r="5" spans="1:11" x14ac:dyDescent="0.4">
      <c r="A5" s="29" t="str">
        <f>申込一覧!O14</f>
        <v/>
      </c>
      <c r="B5" s="29" t="str">
        <f>申込一覧!P14</f>
        <v/>
      </c>
      <c r="C5" s="29" t="str">
        <f>申込一覧!Q14</f>
        <v/>
      </c>
      <c r="D5" s="29" t="str">
        <f>申込一覧!R14</f>
        <v/>
      </c>
      <c r="E5" s="29" t="str">
        <f>申込一覧!S14</f>
        <v/>
      </c>
      <c r="F5" s="29" t="str">
        <f>申込一覧!T14</f>
        <v/>
      </c>
      <c r="H5" s="29" t="str">
        <f>申込一覧!V14</f>
        <v/>
      </c>
      <c r="I5" s="29" t="str">
        <f>申込一覧!W14</f>
        <v/>
      </c>
      <c r="K5" s="29" t="str">
        <f>申込一覧!Y14</f>
        <v/>
      </c>
    </row>
    <row r="6" spans="1:11" x14ac:dyDescent="0.4">
      <c r="A6" s="29" t="str">
        <f>申込一覧!O15</f>
        <v/>
      </c>
      <c r="B6" s="29" t="str">
        <f>申込一覧!P15</f>
        <v/>
      </c>
      <c r="C6" s="29" t="str">
        <f>申込一覧!Q15</f>
        <v/>
      </c>
      <c r="D6" s="29" t="str">
        <f>申込一覧!R15</f>
        <v/>
      </c>
      <c r="E6" s="29" t="str">
        <f>申込一覧!S15</f>
        <v/>
      </c>
      <c r="F6" s="29" t="str">
        <f>申込一覧!T15</f>
        <v/>
      </c>
      <c r="H6" s="29" t="str">
        <f>申込一覧!V15</f>
        <v/>
      </c>
      <c r="I6" s="29" t="str">
        <f>申込一覧!W15</f>
        <v/>
      </c>
      <c r="K6" s="29" t="str">
        <f>申込一覧!Y15</f>
        <v/>
      </c>
    </row>
    <row r="7" spans="1:11" x14ac:dyDescent="0.4">
      <c r="A7" s="29" t="str">
        <f>申込一覧!O16</f>
        <v/>
      </c>
      <c r="B7" s="29" t="str">
        <f>申込一覧!P16</f>
        <v/>
      </c>
      <c r="C7" s="29" t="str">
        <f>申込一覧!Q16</f>
        <v/>
      </c>
      <c r="D7" s="29" t="str">
        <f>申込一覧!R16</f>
        <v/>
      </c>
      <c r="E7" s="29" t="str">
        <f>申込一覧!S16</f>
        <v/>
      </c>
      <c r="F7" s="29" t="str">
        <f>申込一覧!T16</f>
        <v/>
      </c>
      <c r="H7" s="29" t="str">
        <f>申込一覧!V16</f>
        <v/>
      </c>
      <c r="I7" s="29" t="str">
        <f>申込一覧!W16</f>
        <v/>
      </c>
      <c r="K7" s="29" t="str">
        <f>申込一覧!Y16</f>
        <v/>
      </c>
    </row>
    <row r="8" spans="1:11" x14ac:dyDescent="0.4">
      <c r="A8" s="29" t="str">
        <f>申込一覧!O17</f>
        <v/>
      </c>
      <c r="B8" s="29" t="str">
        <f>申込一覧!P17</f>
        <v/>
      </c>
      <c r="C8" s="29" t="str">
        <f>申込一覧!Q17</f>
        <v/>
      </c>
      <c r="D8" s="29" t="str">
        <f>申込一覧!R17</f>
        <v/>
      </c>
      <c r="E8" s="29" t="str">
        <f>申込一覧!S17</f>
        <v/>
      </c>
      <c r="F8" s="29" t="str">
        <f>申込一覧!T17</f>
        <v/>
      </c>
      <c r="H8" s="29" t="str">
        <f>申込一覧!V17</f>
        <v/>
      </c>
      <c r="I8" s="29" t="str">
        <f>申込一覧!W17</f>
        <v/>
      </c>
      <c r="K8" s="29" t="str">
        <f>申込一覧!Y17</f>
        <v/>
      </c>
    </row>
    <row r="9" spans="1:11" x14ac:dyDescent="0.4">
      <c r="A9" s="29" t="str">
        <f>申込一覧!O18</f>
        <v/>
      </c>
      <c r="B9" s="29" t="str">
        <f>申込一覧!P18</f>
        <v/>
      </c>
      <c r="C9" s="29" t="str">
        <f>申込一覧!Q18</f>
        <v/>
      </c>
      <c r="D9" s="29" t="str">
        <f>申込一覧!R18</f>
        <v/>
      </c>
      <c r="E9" s="29" t="str">
        <f>申込一覧!S18</f>
        <v/>
      </c>
      <c r="F9" s="29" t="str">
        <f>申込一覧!T18</f>
        <v/>
      </c>
      <c r="H9" s="29" t="str">
        <f>申込一覧!V18</f>
        <v/>
      </c>
      <c r="I9" s="29" t="str">
        <f>申込一覧!W18</f>
        <v/>
      </c>
      <c r="K9" s="29" t="str">
        <f>申込一覧!Y18</f>
        <v/>
      </c>
    </row>
    <row r="10" spans="1:11" x14ac:dyDescent="0.4">
      <c r="A10" s="29" t="str">
        <f>申込一覧!O19</f>
        <v/>
      </c>
      <c r="B10" s="29" t="str">
        <f>申込一覧!P19</f>
        <v/>
      </c>
      <c r="C10" s="29" t="str">
        <f>申込一覧!Q19</f>
        <v/>
      </c>
      <c r="D10" s="29" t="str">
        <f>申込一覧!R19</f>
        <v/>
      </c>
      <c r="E10" s="29" t="str">
        <f>申込一覧!S19</f>
        <v/>
      </c>
      <c r="F10" s="29" t="str">
        <f>申込一覧!T19</f>
        <v/>
      </c>
      <c r="H10" s="29" t="str">
        <f>申込一覧!V19</f>
        <v/>
      </c>
      <c r="I10" s="29" t="str">
        <f>申込一覧!W19</f>
        <v/>
      </c>
      <c r="K10" s="29" t="str">
        <f>申込一覧!Y19</f>
        <v/>
      </c>
    </row>
    <row r="11" spans="1:11" x14ac:dyDescent="0.4">
      <c r="A11" s="29" t="str">
        <f>申込一覧!O20</f>
        <v/>
      </c>
      <c r="B11" s="29" t="str">
        <f>申込一覧!P20</f>
        <v/>
      </c>
      <c r="C11" s="29" t="str">
        <f>申込一覧!Q20</f>
        <v/>
      </c>
      <c r="D11" s="29" t="str">
        <f>申込一覧!R20</f>
        <v/>
      </c>
      <c r="E11" s="29" t="str">
        <f>申込一覧!S20</f>
        <v/>
      </c>
      <c r="F11" s="29" t="str">
        <f>申込一覧!T20</f>
        <v/>
      </c>
      <c r="H11" s="29" t="str">
        <f>申込一覧!V20</f>
        <v/>
      </c>
      <c r="I11" s="29" t="str">
        <f>申込一覧!W20</f>
        <v/>
      </c>
      <c r="K11" s="29" t="str">
        <f>申込一覧!Y20</f>
        <v/>
      </c>
    </row>
    <row r="12" spans="1:11" x14ac:dyDescent="0.4">
      <c r="A12" s="29" t="str">
        <f>申込一覧!O21</f>
        <v/>
      </c>
      <c r="B12" s="29" t="str">
        <f>申込一覧!P21</f>
        <v/>
      </c>
      <c r="C12" s="29" t="str">
        <f>申込一覧!Q21</f>
        <v/>
      </c>
      <c r="D12" s="29" t="str">
        <f>申込一覧!R21</f>
        <v/>
      </c>
      <c r="E12" s="29" t="str">
        <f>申込一覧!S21</f>
        <v/>
      </c>
      <c r="F12" s="29" t="str">
        <f>申込一覧!T21</f>
        <v/>
      </c>
      <c r="H12" s="29" t="str">
        <f>申込一覧!V21</f>
        <v/>
      </c>
      <c r="I12" s="29" t="str">
        <f>申込一覧!W21</f>
        <v/>
      </c>
      <c r="K12" s="29" t="str">
        <f>申込一覧!Y21</f>
        <v/>
      </c>
    </row>
    <row r="13" spans="1:11" x14ac:dyDescent="0.4">
      <c r="A13" s="29" t="str">
        <f>申込一覧!O22</f>
        <v/>
      </c>
      <c r="B13" s="29" t="str">
        <f>申込一覧!P22</f>
        <v/>
      </c>
      <c r="C13" s="29" t="str">
        <f>申込一覧!Q22</f>
        <v/>
      </c>
      <c r="D13" s="29" t="str">
        <f>申込一覧!R22</f>
        <v/>
      </c>
      <c r="E13" s="29" t="str">
        <f>申込一覧!S22</f>
        <v/>
      </c>
      <c r="F13" s="29" t="str">
        <f>申込一覧!T22</f>
        <v/>
      </c>
      <c r="H13" s="29" t="str">
        <f>申込一覧!V22</f>
        <v/>
      </c>
      <c r="I13" s="29" t="str">
        <f>申込一覧!W22</f>
        <v/>
      </c>
      <c r="K13" s="29" t="str">
        <f>申込一覧!Y22</f>
        <v/>
      </c>
    </row>
    <row r="14" spans="1:11" x14ac:dyDescent="0.4">
      <c r="A14" s="29" t="str">
        <f>申込一覧!O23</f>
        <v/>
      </c>
      <c r="B14" s="29" t="str">
        <f>申込一覧!P23</f>
        <v/>
      </c>
      <c r="C14" s="29" t="str">
        <f>申込一覧!Q23</f>
        <v/>
      </c>
      <c r="D14" s="29" t="str">
        <f>申込一覧!R23</f>
        <v/>
      </c>
      <c r="E14" s="29" t="str">
        <f>申込一覧!S23</f>
        <v/>
      </c>
      <c r="F14" s="29" t="str">
        <f>申込一覧!T23</f>
        <v/>
      </c>
      <c r="H14" s="29" t="str">
        <f>申込一覧!V23</f>
        <v/>
      </c>
      <c r="I14" s="29" t="str">
        <f>申込一覧!W23</f>
        <v/>
      </c>
      <c r="K14" s="29" t="str">
        <f>申込一覧!Y23</f>
        <v/>
      </c>
    </row>
    <row r="15" spans="1:11" x14ac:dyDescent="0.4">
      <c r="A15" s="29" t="str">
        <f>申込一覧!O24</f>
        <v/>
      </c>
      <c r="B15" s="29" t="str">
        <f>申込一覧!P24</f>
        <v/>
      </c>
      <c r="C15" s="29" t="str">
        <f>申込一覧!Q24</f>
        <v/>
      </c>
      <c r="D15" s="29" t="str">
        <f>申込一覧!R24</f>
        <v/>
      </c>
      <c r="E15" s="29" t="str">
        <f>申込一覧!S24</f>
        <v/>
      </c>
      <c r="F15" s="29" t="str">
        <f>申込一覧!T24</f>
        <v/>
      </c>
      <c r="H15" s="29" t="str">
        <f>申込一覧!V24</f>
        <v/>
      </c>
      <c r="I15" s="29" t="str">
        <f>申込一覧!W24</f>
        <v/>
      </c>
      <c r="K15" s="29" t="str">
        <f>申込一覧!Y24</f>
        <v/>
      </c>
    </row>
    <row r="16" spans="1:11" x14ac:dyDescent="0.4">
      <c r="A16" s="29" t="str">
        <f>申込一覧!O25</f>
        <v/>
      </c>
      <c r="B16" s="29" t="str">
        <f>申込一覧!P25</f>
        <v/>
      </c>
      <c r="C16" s="29" t="str">
        <f>申込一覧!Q25</f>
        <v/>
      </c>
      <c r="D16" s="29" t="str">
        <f>申込一覧!R25</f>
        <v/>
      </c>
      <c r="E16" s="29" t="str">
        <f>申込一覧!S25</f>
        <v/>
      </c>
      <c r="F16" s="29" t="str">
        <f>申込一覧!T25</f>
        <v/>
      </c>
      <c r="H16" s="29" t="str">
        <f>申込一覧!V25</f>
        <v/>
      </c>
      <c r="I16" s="29" t="str">
        <f>申込一覧!W25</f>
        <v/>
      </c>
      <c r="K16" s="29" t="str">
        <f>申込一覧!Y25</f>
        <v/>
      </c>
    </row>
    <row r="17" spans="1:11" x14ac:dyDescent="0.4">
      <c r="A17" s="29" t="str">
        <f>申込一覧!O26</f>
        <v/>
      </c>
      <c r="B17" s="29" t="str">
        <f>申込一覧!P26</f>
        <v/>
      </c>
      <c r="C17" s="29" t="str">
        <f>申込一覧!Q26</f>
        <v/>
      </c>
      <c r="D17" s="29" t="str">
        <f>申込一覧!R26</f>
        <v/>
      </c>
      <c r="E17" s="29" t="str">
        <f>申込一覧!S26</f>
        <v/>
      </c>
      <c r="F17" s="29" t="str">
        <f>申込一覧!T26</f>
        <v/>
      </c>
      <c r="H17" s="29" t="str">
        <f>申込一覧!V26</f>
        <v/>
      </c>
      <c r="I17" s="29" t="str">
        <f>申込一覧!W26</f>
        <v/>
      </c>
      <c r="K17" s="29" t="str">
        <f>申込一覧!Y26</f>
        <v/>
      </c>
    </row>
    <row r="18" spans="1:11" x14ac:dyDescent="0.4">
      <c r="A18" s="29" t="str">
        <f>申込一覧!O27</f>
        <v/>
      </c>
      <c r="B18" s="29" t="str">
        <f>申込一覧!P27</f>
        <v/>
      </c>
      <c r="C18" s="29" t="str">
        <f>申込一覧!Q27</f>
        <v/>
      </c>
      <c r="D18" s="29" t="str">
        <f>申込一覧!R27</f>
        <v/>
      </c>
      <c r="E18" s="29" t="str">
        <f>申込一覧!S27</f>
        <v/>
      </c>
      <c r="F18" s="29" t="str">
        <f>申込一覧!T27</f>
        <v/>
      </c>
      <c r="H18" s="29" t="str">
        <f>申込一覧!V27</f>
        <v/>
      </c>
      <c r="I18" s="29" t="str">
        <f>申込一覧!W27</f>
        <v/>
      </c>
      <c r="K18" s="29" t="str">
        <f>申込一覧!Y27</f>
        <v/>
      </c>
    </row>
    <row r="19" spans="1:11" x14ac:dyDescent="0.4">
      <c r="A19" s="29" t="str">
        <f>申込一覧!O28</f>
        <v/>
      </c>
      <c r="B19" s="29" t="str">
        <f>申込一覧!P28</f>
        <v/>
      </c>
      <c r="C19" s="29" t="str">
        <f>申込一覧!Q28</f>
        <v/>
      </c>
      <c r="D19" s="29" t="str">
        <f>申込一覧!R28</f>
        <v/>
      </c>
      <c r="E19" s="29" t="str">
        <f>申込一覧!S28</f>
        <v/>
      </c>
      <c r="F19" s="29" t="str">
        <f>申込一覧!T28</f>
        <v/>
      </c>
      <c r="H19" s="29" t="str">
        <f>申込一覧!V28</f>
        <v/>
      </c>
      <c r="I19" s="29" t="str">
        <f>申込一覧!W28</f>
        <v/>
      </c>
      <c r="K19" s="29" t="str">
        <f>申込一覧!Y28</f>
        <v/>
      </c>
    </row>
    <row r="20" spans="1:11" x14ac:dyDescent="0.4">
      <c r="A20" s="29" t="str">
        <f>申込一覧!O29</f>
        <v/>
      </c>
      <c r="B20" s="29" t="str">
        <f>申込一覧!P29</f>
        <v/>
      </c>
      <c r="C20" s="29" t="str">
        <f>申込一覧!Q29</f>
        <v/>
      </c>
      <c r="D20" s="29" t="str">
        <f>申込一覧!R29</f>
        <v/>
      </c>
      <c r="E20" s="29" t="str">
        <f>申込一覧!S29</f>
        <v/>
      </c>
      <c r="F20" s="29" t="str">
        <f>申込一覧!T29</f>
        <v/>
      </c>
      <c r="H20" s="29" t="str">
        <f>申込一覧!V29</f>
        <v/>
      </c>
      <c r="I20" s="29" t="str">
        <f>申込一覧!W29</f>
        <v/>
      </c>
      <c r="K20" s="29" t="str">
        <f>申込一覧!Y29</f>
        <v/>
      </c>
    </row>
    <row r="21" spans="1:11" x14ac:dyDescent="0.4">
      <c r="A21" s="29" t="str">
        <f>申込一覧!O30</f>
        <v/>
      </c>
      <c r="B21" s="29" t="str">
        <f>申込一覧!P30</f>
        <v/>
      </c>
      <c r="C21" s="29" t="str">
        <f>申込一覧!Q30</f>
        <v/>
      </c>
      <c r="D21" s="29" t="str">
        <f>申込一覧!R30</f>
        <v/>
      </c>
      <c r="E21" s="29" t="str">
        <f>申込一覧!S30</f>
        <v/>
      </c>
      <c r="F21" s="29" t="str">
        <f>申込一覧!T30</f>
        <v/>
      </c>
      <c r="H21" s="29" t="str">
        <f>申込一覧!V30</f>
        <v/>
      </c>
      <c r="I21" s="29" t="str">
        <f>申込一覧!W30</f>
        <v/>
      </c>
      <c r="K21" s="29" t="str">
        <f>申込一覧!Y30</f>
        <v/>
      </c>
    </row>
    <row r="22" spans="1:11" x14ac:dyDescent="0.4">
      <c r="A22" s="29" t="str">
        <f>申込一覧!O31</f>
        <v/>
      </c>
      <c r="B22" s="29" t="str">
        <f>申込一覧!P31</f>
        <v/>
      </c>
      <c r="C22" s="29" t="str">
        <f>申込一覧!Q31</f>
        <v/>
      </c>
      <c r="D22" s="29" t="str">
        <f>申込一覧!R31</f>
        <v/>
      </c>
      <c r="E22" s="29" t="str">
        <f>申込一覧!S31</f>
        <v/>
      </c>
      <c r="F22" s="29" t="str">
        <f>申込一覧!T31</f>
        <v/>
      </c>
      <c r="H22" s="29" t="str">
        <f>申込一覧!V31</f>
        <v/>
      </c>
      <c r="I22" s="29" t="str">
        <f>申込一覧!W31</f>
        <v/>
      </c>
      <c r="K22" s="29" t="str">
        <f>申込一覧!Y31</f>
        <v/>
      </c>
    </row>
    <row r="23" spans="1:11" x14ac:dyDescent="0.4">
      <c r="A23" s="29" t="str">
        <f>申込一覧!O32</f>
        <v/>
      </c>
      <c r="B23" s="29" t="str">
        <f>申込一覧!P32</f>
        <v/>
      </c>
      <c r="C23" s="29" t="str">
        <f>申込一覧!Q32</f>
        <v/>
      </c>
      <c r="D23" s="29" t="str">
        <f>申込一覧!R32</f>
        <v/>
      </c>
      <c r="E23" s="29" t="str">
        <f>申込一覧!S32</f>
        <v/>
      </c>
      <c r="F23" s="29" t="str">
        <f>申込一覧!T32</f>
        <v/>
      </c>
      <c r="H23" s="29" t="str">
        <f>申込一覧!V32</f>
        <v/>
      </c>
      <c r="I23" s="29" t="str">
        <f>申込一覧!W32</f>
        <v/>
      </c>
      <c r="K23" s="29" t="str">
        <f>申込一覧!Y32</f>
        <v/>
      </c>
    </row>
    <row r="24" spans="1:11" x14ac:dyDescent="0.4">
      <c r="A24" s="29" t="str">
        <f>申込一覧!O33</f>
        <v/>
      </c>
      <c r="B24" s="29" t="str">
        <f>申込一覧!P33</f>
        <v/>
      </c>
      <c r="C24" s="29" t="str">
        <f>申込一覧!Q33</f>
        <v/>
      </c>
      <c r="D24" s="29" t="str">
        <f>申込一覧!R33</f>
        <v/>
      </c>
      <c r="E24" s="29" t="str">
        <f>申込一覧!S33</f>
        <v/>
      </c>
      <c r="F24" s="29" t="str">
        <f>申込一覧!T33</f>
        <v/>
      </c>
      <c r="H24" s="29" t="str">
        <f>申込一覧!V33</f>
        <v/>
      </c>
      <c r="I24" s="29" t="str">
        <f>申込一覧!W33</f>
        <v/>
      </c>
      <c r="K24" s="29" t="str">
        <f>申込一覧!Y33</f>
        <v/>
      </c>
    </row>
    <row r="25" spans="1:11" x14ac:dyDescent="0.4">
      <c r="A25" s="29" t="str">
        <f>申込一覧!O34</f>
        <v/>
      </c>
      <c r="B25" s="29" t="str">
        <f>申込一覧!P34</f>
        <v/>
      </c>
      <c r="C25" s="29" t="str">
        <f>申込一覧!Q34</f>
        <v/>
      </c>
      <c r="D25" s="29" t="str">
        <f>申込一覧!R34</f>
        <v/>
      </c>
      <c r="E25" s="29" t="str">
        <f>申込一覧!S34</f>
        <v/>
      </c>
      <c r="F25" s="29" t="str">
        <f>申込一覧!T34</f>
        <v/>
      </c>
      <c r="H25" s="29" t="str">
        <f>申込一覧!V34</f>
        <v/>
      </c>
      <c r="I25" s="29" t="str">
        <f>申込一覧!W34</f>
        <v/>
      </c>
      <c r="K25" s="29" t="str">
        <f>申込一覧!Y34</f>
        <v/>
      </c>
    </row>
    <row r="26" spans="1:11" x14ac:dyDescent="0.4">
      <c r="A26" s="29" t="str">
        <f>申込一覧!O35</f>
        <v/>
      </c>
      <c r="B26" s="29" t="str">
        <f>申込一覧!P35</f>
        <v/>
      </c>
      <c r="C26" s="29" t="str">
        <f>申込一覧!Q35</f>
        <v/>
      </c>
      <c r="D26" s="29" t="str">
        <f>申込一覧!R35</f>
        <v/>
      </c>
      <c r="E26" s="29" t="str">
        <f>申込一覧!S35</f>
        <v/>
      </c>
      <c r="F26" s="29" t="str">
        <f>申込一覧!T35</f>
        <v/>
      </c>
      <c r="H26" s="29" t="str">
        <f>申込一覧!V35</f>
        <v/>
      </c>
      <c r="I26" s="29" t="str">
        <f>申込一覧!W35</f>
        <v/>
      </c>
      <c r="K26" s="29" t="str">
        <f>申込一覧!Y35</f>
        <v/>
      </c>
    </row>
    <row r="27" spans="1:11" x14ac:dyDescent="0.4">
      <c r="A27" s="29" t="str">
        <f>申込一覧!O36</f>
        <v/>
      </c>
      <c r="B27" s="29" t="str">
        <f>申込一覧!P36</f>
        <v/>
      </c>
      <c r="C27" s="29" t="str">
        <f>申込一覧!Q36</f>
        <v/>
      </c>
      <c r="D27" s="29" t="str">
        <f>申込一覧!R36</f>
        <v/>
      </c>
      <c r="E27" s="29" t="str">
        <f>申込一覧!S36</f>
        <v/>
      </c>
      <c r="F27" s="29" t="str">
        <f>申込一覧!T36</f>
        <v/>
      </c>
      <c r="H27" s="29" t="str">
        <f>申込一覧!V36</f>
        <v/>
      </c>
      <c r="I27" s="29" t="str">
        <f>申込一覧!W36</f>
        <v/>
      </c>
      <c r="K27" s="29" t="str">
        <f>申込一覧!Y36</f>
        <v/>
      </c>
    </row>
    <row r="28" spans="1:11" x14ac:dyDescent="0.4">
      <c r="A28" s="29" t="str">
        <f>申込一覧!O37</f>
        <v/>
      </c>
      <c r="B28" s="29" t="str">
        <f>申込一覧!P37</f>
        <v/>
      </c>
      <c r="C28" s="29" t="str">
        <f>申込一覧!Q37</f>
        <v/>
      </c>
      <c r="D28" s="29" t="str">
        <f>申込一覧!R37</f>
        <v/>
      </c>
      <c r="E28" s="29" t="str">
        <f>申込一覧!S37</f>
        <v/>
      </c>
      <c r="F28" s="29" t="str">
        <f>申込一覧!T37</f>
        <v/>
      </c>
      <c r="H28" s="29" t="str">
        <f>申込一覧!V37</f>
        <v/>
      </c>
      <c r="I28" s="29" t="str">
        <f>申込一覧!W37</f>
        <v/>
      </c>
      <c r="K28" s="29" t="str">
        <f>申込一覧!Y37</f>
        <v/>
      </c>
    </row>
    <row r="29" spans="1:11" x14ac:dyDescent="0.4">
      <c r="A29" s="29" t="str">
        <f>申込一覧!O38</f>
        <v/>
      </c>
      <c r="B29" s="29" t="str">
        <f>申込一覧!P38</f>
        <v/>
      </c>
      <c r="C29" s="29" t="str">
        <f>申込一覧!Q38</f>
        <v/>
      </c>
      <c r="D29" s="29" t="str">
        <f>申込一覧!R38</f>
        <v/>
      </c>
      <c r="E29" s="29" t="str">
        <f>申込一覧!S38</f>
        <v/>
      </c>
      <c r="F29" s="29" t="str">
        <f>申込一覧!T38</f>
        <v/>
      </c>
      <c r="H29" s="29" t="str">
        <f>申込一覧!V38</f>
        <v/>
      </c>
      <c r="I29" s="29" t="str">
        <f>申込一覧!W38</f>
        <v/>
      </c>
      <c r="K29" s="29" t="str">
        <f>申込一覧!Y38</f>
        <v/>
      </c>
    </row>
    <row r="30" spans="1:11" x14ac:dyDescent="0.4">
      <c r="A30" s="29" t="str">
        <f>申込一覧!O39</f>
        <v/>
      </c>
      <c r="B30" s="29" t="str">
        <f>申込一覧!P39</f>
        <v/>
      </c>
      <c r="C30" s="29" t="str">
        <f>申込一覧!Q39</f>
        <v/>
      </c>
      <c r="D30" s="29" t="str">
        <f>申込一覧!R39</f>
        <v/>
      </c>
      <c r="E30" s="29" t="str">
        <f>申込一覧!S39</f>
        <v/>
      </c>
      <c r="F30" s="29" t="str">
        <f>申込一覧!T39</f>
        <v/>
      </c>
      <c r="H30" s="29" t="str">
        <f>申込一覧!V39</f>
        <v/>
      </c>
      <c r="I30" s="29" t="str">
        <f>申込一覧!W39</f>
        <v/>
      </c>
      <c r="K30" s="29" t="str">
        <f>申込一覧!Y39</f>
        <v/>
      </c>
    </row>
    <row r="31" spans="1:11" x14ac:dyDescent="0.4">
      <c r="A31" s="29" t="str">
        <f>申込一覧!O40</f>
        <v/>
      </c>
      <c r="B31" s="29" t="str">
        <f>申込一覧!P40</f>
        <v/>
      </c>
      <c r="C31" s="29" t="str">
        <f>申込一覧!Q40</f>
        <v/>
      </c>
      <c r="D31" s="29" t="str">
        <f>申込一覧!R40</f>
        <v/>
      </c>
      <c r="E31" s="29" t="str">
        <f>申込一覧!S40</f>
        <v/>
      </c>
      <c r="F31" s="29" t="str">
        <f>申込一覧!T40</f>
        <v/>
      </c>
      <c r="H31" s="29" t="str">
        <f>申込一覧!V40</f>
        <v/>
      </c>
      <c r="I31" s="29" t="str">
        <f>申込一覧!W40</f>
        <v/>
      </c>
      <c r="K31" s="29" t="str">
        <f>申込一覧!Y40</f>
        <v/>
      </c>
    </row>
    <row r="32" spans="1:11" x14ac:dyDescent="0.4">
      <c r="A32" s="29" t="str">
        <f>申込一覧!O41</f>
        <v/>
      </c>
      <c r="B32" s="29" t="str">
        <f>申込一覧!P41</f>
        <v/>
      </c>
      <c r="C32" s="29" t="str">
        <f>申込一覧!Q41</f>
        <v/>
      </c>
      <c r="D32" s="29" t="str">
        <f>申込一覧!R41</f>
        <v/>
      </c>
      <c r="E32" s="29" t="str">
        <f>申込一覧!S41</f>
        <v/>
      </c>
      <c r="F32" s="29" t="str">
        <f>申込一覧!T41</f>
        <v/>
      </c>
      <c r="H32" s="29" t="str">
        <f>申込一覧!V41</f>
        <v/>
      </c>
      <c r="I32" s="29" t="str">
        <f>申込一覧!W41</f>
        <v/>
      </c>
      <c r="K32" s="29" t="str">
        <f>申込一覧!Y41</f>
        <v/>
      </c>
    </row>
    <row r="33" spans="1:11" x14ac:dyDescent="0.4">
      <c r="A33" s="29" t="str">
        <f>申込一覧!O42</f>
        <v/>
      </c>
      <c r="B33" s="29" t="str">
        <f>申込一覧!P42</f>
        <v/>
      </c>
      <c r="C33" s="29" t="str">
        <f>申込一覧!Q42</f>
        <v/>
      </c>
      <c r="D33" s="29" t="str">
        <f>申込一覧!R42</f>
        <v/>
      </c>
      <c r="E33" s="29" t="str">
        <f>申込一覧!S42</f>
        <v/>
      </c>
      <c r="F33" s="29" t="str">
        <f>申込一覧!T42</f>
        <v/>
      </c>
      <c r="H33" s="29" t="str">
        <f>申込一覧!V42</f>
        <v/>
      </c>
      <c r="I33" s="29" t="str">
        <f>申込一覧!W42</f>
        <v/>
      </c>
      <c r="K33" s="29" t="str">
        <f>申込一覧!Y42</f>
        <v/>
      </c>
    </row>
    <row r="34" spans="1:11" x14ac:dyDescent="0.4">
      <c r="A34" s="29" t="str">
        <f>申込一覧!O43</f>
        <v/>
      </c>
      <c r="B34" s="29" t="str">
        <f>申込一覧!P43</f>
        <v/>
      </c>
      <c r="C34" s="29" t="str">
        <f>申込一覧!Q43</f>
        <v/>
      </c>
      <c r="D34" s="29" t="str">
        <f>申込一覧!R43</f>
        <v/>
      </c>
      <c r="E34" s="29" t="str">
        <f>申込一覧!S43</f>
        <v/>
      </c>
      <c r="F34" s="29" t="str">
        <f>申込一覧!T43</f>
        <v/>
      </c>
      <c r="H34" s="29" t="str">
        <f>申込一覧!V43</f>
        <v/>
      </c>
      <c r="I34" s="29" t="str">
        <f>申込一覧!W43</f>
        <v/>
      </c>
      <c r="K34" s="29" t="str">
        <f>申込一覧!Y43</f>
        <v/>
      </c>
    </row>
    <row r="35" spans="1:11" x14ac:dyDescent="0.4">
      <c r="A35" s="29" t="str">
        <f>申込一覧!O44</f>
        <v/>
      </c>
      <c r="B35" s="29" t="str">
        <f>申込一覧!P44</f>
        <v/>
      </c>
      <c r="C35" s="29" t="str">
        <f>申込一覧!Q44</f>
        <v/>
      </c>
      <c r="D35" s="29" t="str">
        <f>申込一覧!R44</f>
        <v/>
      </c>
      <c r="E35" s="29" t="str">
        <f>申込一覧!S44</f>
        <v/>
      </c>
      <c r="F35" s="29" t="str">
        <f>申込一覧!T44</f>
        <v/>
      </c>
      <c r="H35" s="29" t="str">
        <f>申込一覧!V44</f>
        <v/>
      </c>
      <c r="I35" s="29" t="str">
        <f>申込一覧!W44</f>
        <v/>
      </c>
      <c r="K35" s="29" t="str">
        <f>申込一覧!Y44</f>
        <v/>
      </c>
    </row>
    <row r="36" spans="1:11" x14ac:dyDescent="0.4">
      <c r="A36" s="29" t="str">
        <f>申込一覧!O45</f>
        <v/>
      </c>
      <c r="B36" s="29" t="str">
        <f>申込一覧!P45</f>
        <v/>
      </c>
      <c r="C36" s="29" t="str">
        <f>申込一覧!Q45</f>
        <v/>
      </c>
      <c r="D36" s="29" t="str">
        <f>申込一覧!R45</f>
        <v/>
      </c>
      <c r="E36" s="29" t="str">
        <f>申込一覧!S45</f>
        <v/>
      </c>
      <c r="F36" s="29" t="str">
        <f>申込一覧!T45</f>
        <v/>
      </c>
      <c r="H36" s="29" t="str">
        <f>申込一覧!V45</f>
        <v/>
      </c>
      <c r="I36" s="29" t="str">
        <f>申込一覧!W45</f>
        <v/>
      </c>
      <c r="K36" s="29" t="str">
        <f>申込一覧!Y45</f>
        <v/>
      </c>
    </row>
    <row r="37" spans="1:11" x14ac:dyDescent="0.4">
      <c r="A37" s="29" t="str">
        <f>申込一覧!O46</f>
        <v/>
      </c>
      <c r="B37" s="29" t="str">
        <f>申込一覧!P46</f>
        <v/>
      </c>
      <c r="C37" s="29" t="str">
        <f>申込一覧!Q46</f>
        <v/>
      </c>
      <c r="D37" s="29" t="str">
        <f>申込一覧!R46</f>
        <v/>
      </c>
      <c r="E37" s="29" t="str">
        <f>申込一覧!S46</f>
        <v/>
      </c>
      <c r="F37" s="29" t="str">
        <f>申込一覧!T46</f>
        <v/>
      </c>
      <c r="H37" s="29" t="str">
        <f>申込一覧!V46</f>
        <v/>
      </c>
      <c r="I37" s="29" t="str">
        <f>申込一覧!W46</f>
        <v/>
      </c>
      <c r="K37" s="29" t="str">
        <f>申込一覧!Y46</f>
        <v/>
      </c>
    </row>
    <row r="38" spans="1:11" x14ac:dyDescent="0.4">
      <c r="A38" s="29" t="str">
        <f>申込一覧!O47</f>
        <v/>
      </c>
      <c r="B38" s="29" t="str">
        <f>申込一覧!P47</f>
        <v/>
      </c>
      <c r="C38" s="29" t="str">
        <f>申込一覧!Q47</f>
        <v/>
      </c>
      <c r="D38" s="29" t="str">
        <f>申込一覧!R47</f>
        <v/>
      </c>
      <c r="E38" s="29" t="str">
        <f>申込一覧!S47</f>
        <v/>
      </c>
      <c r="F38" s="29" t="str">
        <f>申込一覧!T47</f>
        <v/>
      </c>
      <c r="H38" s="29" t="str">
        <f>申込一覧!V47</f>
        <v/>
      </c>
      <c r="I38" s="29" t="str">
        <f>申込一覧!W47</f>
        <v/>
      </c>
      <c r="K38" s="29" t="str">
        <f>申込一覧!Y47</f>
        <v/>
      </c>
    </row>
    <row r="39" spans="1:11" x14ac:dyDescent="0.4">
      <c r="A39" s="29" t="str">
        <f>申込一覧!O48</f>
        <v/>
      </c>
      <c r="B39" s="29" t="str">
        <f>申込一覧!P48</f>
        <v/>
      </c>
      <c r="C39" s="29" t="str">
        <f>申込一覧!Q48</f>
        <v/>
      </c>
      <c r="D39" s="29" t="str">
        <f>申込一覧!R48</f>
        <v/>
      </c>
      <c r="E39" s="29" t="str">
        <f>申込一覧!S48</f>
        <v/>
      </c>
      <c r="F39" s="29" t="str">
        <f>申込一覧!T48</f>
        <v/>
      </c>
      <c r="H39" s="29" t="str">
        <f>申込一覧!V48</f>
        <v/>
      </c>
      <c r="I39" s="29" t="str">
        <f>申込一覧!W48</f>
        <v/>
      </c>
      <c r="K39" s="29" t="str">
        <f>申込一覧!Y48</f>
        <v/>
      </c>
    </row>
    <row r="40" spans="1:11" x14ac:dyDescent="0.4">
      <c r="A40" s="29" t="str">
        <f>申込一覧!O49</f>
        <v/>
      </c>
      <c r="B40" s="29" t="str">
        <f>申込一覧!P49</f>
        <v/>
      </c>
      <c r="C40" s="29" t="str">
        <f>申込一覧!Q49</f>
        <v/>
      </c>
      <c r="D40" s="29" t="str">
        <f>申込一覧!R49</f>
        <v/>
      </c>
      <c r="E40" s="29" t="str">
        <f>申込一覧!S49</f>
        <v/>
      </c>
      <c r="F40" s="29" t="str">
        <f>申込一覧!T49</f>
        <v/>
      </c>
      <c r="H40" s="29" t="str">
        <f>申込一覧!V49</f>
        <v/>
      </c>
      <c r="I40" s="29" t="str">
        <f>申込一覧!W49</f>
        <v/>
      </c>
      <c r="K40" s="29" t="str">
        <f>申込一覧!Y49</f>
        <v/>
      </c>
    </row>
    <row r="41" spans="1:11" x14ac:dyDescent="0.4">
      <c r="A41" s="29" t="str">
        <f>申込一覧!O50</f>
        <v/>
      </c>
      <c r="B41" s="29" t="str">
        <f>申込一覧!P50</f>
        <v/>
      </c>
      <c r="C41" s="29" t="str">
        <f>申込一覧!Q50</f>
        <v/>
      </c>
      <c r="D41" s="29" t="str">
        <f>申込一覧!R50</f>
        <v/>
      </c>
      <c r="E41" s="29" t="str">
        <f>申込一覧!S50</f>
        <v/>
      </c>
      <c r="F41" s="29" t="str">
        <f>申込一覧!T50</f>
        <v/>
      </c>
      <c r="H41" s="29" t="str">
        <f>申込一覧!V50</f>
        <v/>
      </c>
      <c r="I41" s="29" t="str">
        <f>申込一覧!W50</f>
        <v/>
      </c>
      <c r="K41" s="29" t="str">
        <f>申込一覧!Y50</f>
        <v/>
      </c>
    </row>
    <row r="42" spans="1:11" x14ac:dyDescent="0.4">
      <c r="A42" s="29" t="str">
        <f>申込一覧!O51</f>
        <v/>
      </c>
      <c r="B42" s="29" t="str">
        <f>申込一覧!P51</f>
        <v/>
      </c>
      <c r="C42" s="29" t="str">
        <f>申込一覧!Q51</f>
        <v/>
      </c>
      <c r="D42" s="29" t="str">
        <f>申込一覧!R51</f>
        <v/>
      </c>
      <c r="E42" s="29" t="str">
        <f>申込一覧!S51</f>
        <v/>
      </c>
      <c r="F42" s="29" t="str">
        <f>申込一覧!T51</f>
        <v/>
      </c>
      <c r="H42" s="29" t="str">
        <f>申込一覧!V51</f>
        <v/>
      </c>
      <c r="I42" s="29" t="str">
        <f>申込一覧!W51</f>
        <v/>
      </c>
      <c r="K42" s="29" t="str">
        <f>申込一覧!Y51</f>
        <v/>
      </c>
    </row>
    <row r="43" spans="1:11" x14ac:dyDescent="0.4">
      <c r="A43" s="29" t="str">
        <f>申込一覧!O52</f>
        <v/>
      </c>
      <c r="B43" s="29" t="str">
        <f>申込一覧!P52</f>
        <v/>
      </c>
      <c r="C43" s="29" t="str">
        <f>申込一覧!Q52</f>
        <v/>
      </c>
      <c r="D43" s="29" t="str">
        <f>申込一覧!R52</f>
        <v/>
      </c>
      <c r="E43" s="29" t="str">
        <f>申込一覧!S52</f>
        <v/>
      </c>
      <c r="F43" s="29" t="str">
        <f>申込一覧!T52</f>
        <v/>
      </c>
      <c r="H43" s="29" t="str">
        <f>申込一覧!V52</f>
        <v/>
      </c>
      <c r="I43" s="29" t="str">
        <f>申込一覧!W52</f>
        <v/>
      </c>
      <c r="K43" s="29" t="str">
        <f>申込一覧!Y52</f>
        <v/>
      </c>
    </row>
    <row r="44" spans="1:11" x14ac:dyDescent="0.4">
      <c r="A44" s="29" t="str">
        <f>申込一覧!O53</f>
        <v/>
      </c>
      <c r="B44" s="29" t="str">
        <f>申込一覧!P53</f>
        <v/>
      </c>
      <c r="C44" s="29" t="str">
        <f>申込一覧!Q53</f>
        <v/>
      </c>
      <c r="D44" s="29" t="str">
        <f>申込一覧!R53</f>
        <v/>
      </c>
      <c r="E44" s="29" t="str">
        <f>申込一覧!S53</f>
        <v/>
      </c>
      <c r="F44" s="29" t="str">
        <f>申込一覧!T53</f>
        <v/>
      </c>
      <c r="H44" s="29" t="str">
        <f>申込一覧!V53</f>
        <v/>
      </c>
      <c r="I44" s="29" t="str">
        <f>申込一覧!W53</f>
        <v/>
      </c>
      <c r="K44" s="29" t="str">
        <f>申込一覧!Y53</f>
        <v/>
      </c>
    </row>
    <row r="45" spans="1:11" x14ac:dyDescent="0.4">
      <c r="A45" s="29" t="str">
        <f>申込一覧!O54</f>
        <v/>
      </c>
      <c r="B45" s="29" t="str">
        <f>申込一覧!P54</f>
        <v/>
      </c>
      <c r="C45" s="29" t="str">
        <f>申込一覧!Q54</f>
        <v/>
      </c>
      <c r="D45" s="29" t="str">
        <f>申込一覧!R54</f>
        <v/>
      </c>
      <c r="E45" s="29" t="str">
        <f>申込一覧!S54</f>
        <v/>
      </c>
      <c r="F45" s="29" t="str">
        <f>申込一覧!T54</f>
        <v/>
      </c>
      <c r="H45" s="29" t="str">
        <f>申込一覧!V54</f>
        <v/>
      </c>
      <c r="I45" s="29" t="str">
        <f>申込一覧!W54</f>
        <v/>
      </c>
      <c r="K45" s="29" t="str">
        <f>申込一覧!Y54</f>
        <v/>
      </c>
    </row>
    <row r="46" spans="1:11" x14ac:dyDescent="0.4">
      <c r="A46" s="29" t="str">
        <f>申込一覧!O55</f>
        <v/>
      </c>
      <c r="B46" s="29" t="str">
        <f>申込一覧!P55</f>
        <v/>
      </c>
      <c r="C46" s="29" t="str">
        <f>申込一覧!Q55</f>
        <v/>
      </c>
      <c r="D46" s="29" t="str">
        <f>申込一覧!R55</f>
        <v/>
      </c>
      <c r="E46" s="29" t="str">
        <f>申込一覧!S55</f>
        <v/>
      </c>
      <c r="F46" s="29" t="str">
        <f>申込一覧!T55</f>
        <v/>
      </c>
      <c r="H46" s="29" t="str">
        <f>申込一覧!V55</f>
        <v/>
      </c>
      <c r="I46" s="29" t="str">
        <f>申込一覧!W55</f>
        <v/>
      </c>
      <c r="K46" s="29" t="str">
        <f>申込一覧!Y55</f>
        <v/>
      </c>
    </row>
    <row r="47" spans="1:11" x14ac:dyDescent="0.4">
      <c r="A47" s="29" t="str">
        <f>申込一覧!O56</f>
        <v/>
      </c>
      <c r="B47" s="29" t="str">
        <f>申込一覧!P56</f>
        <v/>
      </c>
      <c r="C47" s="29" t="str">
        <f>申込一覧!Q56</f>
        <v/>
      </c>
      <c r="D47" s="29" t="str">
        <f>申込一覧!R56</f>
        <v/>
      </c>
      <c r="E47" s="29" t="str">
        <f>申込一覧!S56</f>
        <v/>
      </c>
      <c r="F47" s="29" t="str">
        <f>申込一覧!T56</f>
        <v/>
      </c>
      <c r="H47" s="29" t="str">
        <f>申込一覧!V56</f>
        <v/>
      </c>
      <c r="I47" s="29" t="str">
        <f>申込一覧!W56</f>
        <v/>
      </c>
      <c r="K47" s="29" t="str">
        <f>申込一覧!Y56</f>
        <v/>
      </c>
    </row>
    <row r="48" spans="1:11" x14ac:dyDescent="0.4">
      <c r="A48" s="29" t="str">
        <f>申込一覧!O57</f>
        <v/>
      </c>
      <c r="B48" s="29" t="str">
        <f>申込一覧!P57</f>
        <v/>
      </c>
      <c r="C48" s="29" t="str">
        <f>申込一覧!Q57</f>
        <v/>
      </c>
      <c r="D48" s="29" t="str">
        <f>申込一覧!R57</f>
        <v/>
      </c>
      <c r="E48" s="29" t="str">
        <f>申込一覧!S57</f>
        <v/>
      </c>
      <c r="F48" s="29" t="str">
        <f>申込一覧!T57</f>
        <v/>
      </c>
      <c r="H48" s="29" t="str">
        <f>申込一覧!V57</f>
        <v/>
      </c>
      <c r="I48" s="29" t="str">
        <f>申込一覧!W57</f>
        <v/>
      </c>
      <c r="K48" s="29" t="str">
        <f>申込一覧!Y57</f>
        <v/>
      </c>
    </row>
    <row r="49" spans="1:11" x14ac:dyDescent="0.4">
      <c r="A49" s="29" t="str">
        <f>申込一覧!O58</f>
        <v/>
      </c>
      <c r="B49" s="29" t="str">
        <f>申込一覧!P58</f>
        <v/>
      </c>
      <c r="C49" s="29" t="str">
        <f>申込一覧!Q58</f>
        <v/>
      </c>
      <c r="D49" s="29" t="str">
        <f>申込一覧!R58</f>
        <v/>
      </c>
      <c r="E49" s="29" t="str">
        <f>申込一覧!S58</f>
        <v/>
      </c>
      <c r="F49" s="29" t="str">
        <f>申込一覧!T58</f>
        <v/>
      </c>
      <c r="H49" s="29" t="str">
        <f>申込一覧!V58</f>
        <v/>
      </c>
      <c r="I49" s="29" t="str">
        <f>申込一覧!W58</f>
        <v/>
      </c>
      <c r="K49" s="29" t="str">
        <f>申込一覧!Y58</f>
        <v/>
      </c>
    </row>
    <row r="50" spans="1:11" x14ac:dyDescent="0.4">
      <c r="A50" s="29" t="str">
        <f>申込一覧!O59</f>
        <v/>
      </c>
      <c r="B50" s="29" t="str">
        <f>申込一覧!P59</f>
        <v/>
      </c>
      <c r="C50" s="29" t="str">
        <f>申込一覧!Q59</f>
        <v/>
      </c>
      <c r="D50" s="29" t="str">
        <f>申込一覧!R59</f>
        <v/>
      </c>
      <c r="E50" s="29" t="str">
        <f>申込一覧!S59</f>
        <v/>
      </c>
      <c r="F50" s="29" t="str">
        <f>申込一覧!T59</f>
        <v/>
      </c>
      <c r="H50" s="29" t="str">
        <f>申込一覧!V59</f>
        <v/>
      </c>
      <c r="I50" s="29" t="str">
        <f>申込一覧!W59</f>
        <v/>
      </c>
      <c r="K50" s="29" t="str">
        <f>申込一覧!Y59</f>
        <v/>
      </c>
    </row>
    <row r="51" spans="1:11" x14ac:dyDescent="0.4">
      <c r="A51" s="29" t="str">
        <f>申込一覧!O60</f>
        <v/>
      </c>
      <c r="B51" s="29" t="str">
        <f>申込一覧!P60</f>
        <v/>
      </c>
      <c r="C51" s="29" t="str">
        <f>申込一覧!Q60</f>
        <v/>
      </c>
      <c r="D51" s="29" t="str">
        <f>申込一覧!R60</f>
        <v/>
      </c>
      <c r="E51" s="29" t="str">
        <f>申込一覧!S60</f>
        <v/>
      </c>
      <c r="F51" s="29" t="str">
        <f>申込一覧!T60</f>
        <v/>
      </c>
      <c r="H51" s="29" t="str">
        <f>申込一覧!V60</f>
        <v/>
      </c>
      <c r="I51" s="29" t="str">
        <f>申込一覧!W60</f>
        <v/>
      </c>
      <c r="K51" s="29" t="str">
        <f>申込一覧!Y60</f>
        <v/>
      </c>
    </row>
    <row r="52" spans="1:11" x14ac:dyDescent="0.4">
      <c r="A52" s="29" t="e">
        <f>申込一覧!#REF!</f>
        <v>#REF!</v>
      </c>
      <c r="B52" s="29" t="e">
        <f>申込一覧!#REF!</f>
        <v>#REF!</v>
      </c>
      <c r="C52" s="29" t="e">
        <f>申込一覧!#REF!</f>
        <v>#REF!</v>
      </c>
      <c r="D52" s="29" t="e">
        <f>申込一覧!#REF!</f>
        <v>#REF!</v>
      </c>
      <c r="E52" s="29" t="e">
        <f>申込一覧!#REF!</f>
        <v>#REF!</v>
      </c>
      <c r="F52" s="29" t="e">
        <f>申込一覧!#REF!</f>
        <v>#REF!</v>
      </c>
      <c r="H52" s="29" t="e">
        <f>申込一覧!#REF!</f>
        <v>#REF!</v>
      </c>
      <c r="I52" s="29" t="e">
        <f>申込一覧!#REF!</f>
        <v>#REF!</v>
      </c>
      <c r="K52" s="29" t="e">
        <f>申込一覧!#REF!</f>
        <v>#REF!</v>
      </c>
    </row>
    <row r="53" spans="1:11" x14ac:dyDescent="0.4">
      <c r="A53" s="29" t="e">
        <f>申込一覧!#REF!</f>
        <v>#REF!</v>
      </c>
      <c r="B53" s="29" t="e">
        <f>申込一覧!#REF!</f>
        <v>#REF!</v>
      </c>
      <c r="C53" s="29" t="e">
        <f>申込一覧!#REF!</f>
        <v>#REF!</v>
      </c>
      <c r="D53" s="29" t="e">
        <f>申込一覧!#REF!</f>
        <v>#REF!</v>
      </c>
      <c r="E53" s="29" t="e">
        <f>申込一覧!#REF!</f>
        <v>#REF!</v>
      </c>
      <c r="F53" s="29" t="e">
        <f>申込一覧!#REF!</f>
        <v>#REF!</v>
      </c>
      <c r="H53" s="29" t="e">
        <f>申込一覧!#REF!</f>
        <v>#REF!</v>
      </c>
      <c r="I53" s="29" t="e">
        <f>申込一覧!#REF!</f>
        <v>#REF!</v>
      </c>
      <c r="K53" s="29" t="e">
        <f>申込一覧!#REF!</f>
        <v>#REF!</v>
      </c>
    </row>
    <row r="54" spans="1:11" x14ac:dyDescent="0.4">
      <c r="A54" s="29" t="str">
        <f>申込一覧!O61</f>
        <v/>
      </c>
      <c r="B54" s="29" t="str">
        <f>申込一覧!P61</f>
        <v/>
      </c>
      <c r="C54" s="29" t="str">
        <f>申込一覧!Q61</f>
        <v/>
      </c>
      <c r="D54" s="29" t="str">
        <f>申込一覧!R61</f>
        <v/>
      </c>
      <c r="E54" s="29" t="str">
        <f>申込一覧!S61</f>
        <v/>
      </c>
      <c r="F54" s="29" t="str">
        <f>申込一覧!T61</f>
        <v/>
      </c>
      <c r="H54" s="29" t="str">
        <f>申込一覧!V61</f>
        <v/>
      </c>
      <c r="I54" s="29" t="str">
        <f>申込一覧!W61</f>
        <v/>
      </c>
      <c r="K54" s="29" t="str">
        <f>申込一覧!Y61</f>
        <v/>
      </c>
    </row>
    <row r="55" spans="1:11" x14ac:dyDescent="0.4">
      <c r="A55" s="29" t="str">
        <f>申込一覧!O62</f>
        <v/>
      </c>
      <c r="B55" s="29" t="str">
        <f>申込一覧!P62</f>
        <v/>
      </c>
      <c r="C55" s="29" t="str">
        <f>申込一覧!Q62</f>
        <v/>
      </c>
      <c r="D55" s="29" t="str">
        <f>申込一覧!R62</f>
        <v/>
      </c>
      <c r="E55" s="29" t="str">
        <f>申込一覧!S62</f>
        <v/>
      </c>
      <c r="F55" s="29" t="str">
        <f>申込一覧!T62</f>
        <v/>
      </c>
      <c r="H55" s="29" t="str">
        <f>申込一覧!V62</f>
        <v/>
      </c>
      <c r="I55" s="29" t="str">
        <f>申込一覧!W62</f>
        <v/>
      </c>
      <c r="K55" s="29" t="str">
        <f>申込一覧!Y62</f>
        <v/>
      </c>
    </row>
    <row r="56" spans="1:11" x14ac:dyDescent="0.4">
      <c r="A56" s="29" t="str">
        <f>申込一覧!O63</f>
        <v/>
      </c>
      <c r="B56" s="29" t="str">
        <f>申込一覧!P63</f>
        <v/>
      </c>
      <c r="C56" s="29" t="str">
        <f>申込一覧!Q63</f>
        <v/>
      </c>
      <c r="D56" s="29" t="str">
        <f>申込一覧!R63</f>
        <v/>
      </c>
      <c r="E56" s="29" t="str">
        <f>申込一覧!S63</f>
        <v/>
      </c>
      <c r="F56" s="29" t="str">
        <f>申込一覧!T63</f>
        <v/>
      </c>
      <c r="H56" s="29" t="str">
        <f>申込一覧!V63</f>
        <v/>
      </c>
      <c r="I56" s="29" t="str">
        <f>申込一覧!W63</f>
        <v/>
      </c>
      <c r="K56" s="29" t="str">
        <f>申込一覧!Y63</f>
        <v/>
      </c>
    </row>
    <row r="57" spans="1:11" x14ac:dyDescent="0.4">
      <c r="A57" s="29" t="str">
        <f>申込一覧!O64</f>
        <v/>
      </c>
      <c r="B57" s="29" t="str">
        <f>申込一覧!P64</f>
        <v/>
      </c>
      <c r="C57" s="29" t="str">
        <f>申込一覧!Q64</f>
        <v/>
      </c>
      <c r="D57" s="29" t="str">
        <f>申込一覧!R64</f>
        <v/>
      </c>
      <c r="E57" s="29" t="str">
        <f>申込一覧!S64</f>
        <v/>
      </c>
      <c r="F57" s="29" t="str">
        <f>申込一覧!T64</f>
        <v/>
      </c>
      <c r="H57" s="29" t="str">
        <f>申込一覧!V64</f>
        <v/>
      </c>
      <c r="I57" s="29" t="str">
        <f>申込一覧!W64</f>
        <v/>
      </c>
      <c r="K57" s="29" t="str">
        <f>申込一覧!Y64</f>
        <v/>
      </c>
    </row>
    <row r="58" spans="1:11" x14ac:dyDescent="0.4">
      <c r="A58" s="29" t="str">
        <f>申込一覧!O65</f>
        <v/>
      </c>
      <c r="B58" s="29" t="str">
        <f>申込一覧!P65</f>
        <v/>
      </c>
      <c r="C58" s="29" t="str">
        <f>申込一覧!Q65</f>
        <v/>
      </c>
      <c r="D58" s="29" t="str">
        <f>申込一覧!R65</f>
        <v/>
      </c>
      <c r="E58" s="29" t="str">
        <f>申込一覧!S65</f>
        <v/>
      </c>
      <c r="F58" s="29" t="str">
        <f>申込一覧!T65</f>
        <v/>
      </c>
      <c r="H58" s="29" t="str">
        <f>申込一覧!V65</f>
        <v/>
      </c>
      <c r="I58" s="29" t="str">
        <f>申込一覧!W65</f>
        <v/>
      </c>
      <c r="K58" s="29" t="str">
        <f>申込一覧!Y65</f>
        <v/>
      </c>
    </row>
    <row r="59" spans="1:11" x14ac:dyDescent="0.4">
      <c r="A59" s="29" t="str">
        <f>申込一覧!O66</f>
        <v/>
      </c>
      <c r="B59" s="29" t="str">
        <f>申込一覧!P66</f>
        <v/>
      </c>
      <c r="C59" s="29" t="str">
        <f>申込一覧!Q66</f>
        <v/>
      </c>
      <c r="D59" s="29" t="str">
        <f>申込一覧!R66</f>
        <v/>
      </c>
      <c r="E59" s="29" t="str">
        <f>申込一覧!S66</f>
        <v/>
      </c>
      <c r="F59" s="29" t="str">
        <f>申込一覧!T66</f>
        <v/>
      </c>
      <c r="H59" s="29" t="str">
        <f>申込一覧!V66</f>
        <v/>
      </c>
      <c r="I59" s="29" t="str">
        <f>申込一覧!W66</f>
        <v/>
      </c>
      <c r="K59" s="29" t="str">
        <f>申込一覧!Y66</f>
        <v/>
      </c>
    </row>
    <row r="60" spans="1:11" x14ac:dyDescent="0.4">
      <c r="A60" s="29" t="str">
        <f>申込一覧!O67</f>
        <v/>
      </c>
      <c r="B60" s="29" t="str">
        <f>申込一覧!P67</f>
        <v/>
      </c>
      <c r="C60" s="29" t="str">
        <f>申込一覧!Q67</f>
        <v/>
      </c>
      <c r="D60" s="29" t="str">
        <f>申込一覧!R67</f>
        <v/>
      </c>
      <c r="E60" s="29" t="str">
        <f>申込一覧!S67</f>
        <v/>
      </c>
      <c r="F60" s="29" t="str">
        <f>申込一覧!T67</f>
        <v/>
      </c>
      <c r="H60" s="29" t="str">
        <f>申込一覧!V67</f>
        <v/>
      </c>
      <c r="I60" s="29" t="str">
        <f>申込一覧!W67</f>
        <v/>
      </c>
      <c r="K60" s="29" t="str">
        <f>申込一覧!Y67</f>
        <v/>
      </c>
    </row>
    <row r="61" spans="1:11" x14ac:dyDescent="0.4">
      <c r="A61" s="29" t="str">
        <f>申込一覧!O68</f>
        <v/>
      </c>
      <c r="B61" s="29" t="str">
        <f>申込一覧!P68</f>
        <v/>
      </c>
      <c r="C61" s="29" t="str">
        <f>申込一覧!Q68</f>
        <v/>
      </c>
      <c r="D61" s="29" t="str">
        <f>申込一覧!R68</f>
        <v/>
      </c>
      <c r="E61" s="29" t="str">
        <f>申込一覧!S68</f>
        <v/>
      </c>
      <c r="F61" s="29" t="str">
        <f>申込一覧!T68</f>
        <v/>
      </c>
      <c r="H61" s="29" t="str">
        <f>申込一覧!V68</f>
        <v/>
      </c>
      <c r="I61" s="29" t="str">
        <f>申込一覧!W68</f>
        <v/>
      </c>
      <c r="K61" s="29" t="str">
        <f>申込一覧!Y68</f>
        <v/>
      </c>
    </row>
    <row r="62" spans="1:11" x14ac:dyDescent="0.4">
      <c r="A62" s="29" t="str">
        <f>申込一覧!O69</f>
        <v/>
      </c>
      <c r="B62" s="29" t="str">
        <f>申込一覧!P69</f>
        <v/>
      </c>
      <c r="C62" s="29" t="str">
        <f>申込一覧!Q69</f>
        <v/>
      </c>
      <c r="D62" s="29" t="str">
        <f>申込一覧!R69</f>
        <v/>
      </c>
      <c r="E62" s="29" t="str">
        <f>申込一覧!S69</f>
        <v/>
      </c>
      <c r="F62" s="29" t="str">
        <f>申込一覧!T69</f>
        <v/>
      </c>
      <c r="H62" s="29" t="str">
        <f>申込一覧!V69</f>
        <v/>
      </c>
      <c r="I62" s="29" t="str">
        <f>申込一覧!W69</f>
        <v/>
      </c>
      <c r="K62" s="29" t="str">
        <f>申込一覧!Y69</f>
        <v/>
      </c>
    </row>
    <row r="63" spans="1:11" x14ac:dyDescent="0.4">
      <c r="A63" s="29" t="str">
        <f>申込一覧!O70</f>
        <v/>
      </c>
      <c r="B63" s="29" t="str">
        <f>申込一覧!P70</f>
        <v/>
      </c>
      <c r="C63" s="29" t="str">
        <f>申込一覧!Q70</f>
        <v/>
      </c>
      <c r="D63" s="29" t="str">
        <f>申込一覧!R70</f>
        <v/>
      </c>
      <c r="E63" s="29" t="str">
        <f>申込一覧!S70</f>
        <v/>
      </c>
      <c r="F63" s="29" t="str">
        <f>申込一覧!T70</f>
        <v/>
      </c>
      <c r="H63" s="29" t="str">
        <f>申込一覧!V70</f>
        <v/>
      </c>
      <c r="I63" s="29" t="str">
        <f>申込一覧!W70</f>
        <v/>
      </c>
      <c r="K63" s="29" t="str">
        <f>申込一覧!Y70</f>
        <v/>
      </c>
    </row>
    <row r="64" spans="1:11" x14ac:dyDescent="0.4">
      <c r="A64" s="29" t="str">
        <f>申込一覧!O71</f>
        <v/>
      </c>
      <c r="B64" s="29" t="str">
        <f>申込一覧!P71</f>
        <v/>
      </c>
      <c r="C64" s="29" t="str">
        <f>申込一覧!Q71</f>
        <v/>
      </c>
      <c r="D64" s="29" t="str">
        <f>申込一覧!R71</f>
        <v/>
      </c>
      <c r="E64" s="29" t="str">
        <f>申込一覧!S71</f>
        <v/>
      </c>
      <c r="F64" s="29" t="str">
        <f>申込一覧!T71</f>
        <v/>
      </c>
      <c r="H64" s="29" t="str">
        <f>申込一覧!V71</f>
        <v/>
      </c>
      <c r="I64" s="29" t="str">
        <f>申込一覧!W71</f>
        <v/>
      </c>
      <c r="K64" s="29" t="str">
        <f>申込一覧!Y71</f>
        <v/>
      </c>
    </row>
    <row r="65" spans="1:11" x14ac:dyDescent="0.4">
      <c r="A65" s="29" t="str">
        <f>申込一覧!O72</f>
        <v/>
      </c>
      <c r="B65" s="29" t="str">
        <f>申込一覧!P72</f>
        <v/>
      </c>
      <c r="C65" s="29" t="str">
        <f>申込一覧!Q72</f>
        <v/>
      </c>
      <c r="D65" s="29" t="str">
        <f>申込一覧!R72</f>
        <v/>
      </c>
      <c r="E65" s="29" t="str">
        <f>申込一覧!S72</f>
        <v/>
      </c>
      <c r="F65" s="29" t="str">
        <f>申込一覧!T72</f>
        <v/>
      </c>
      <c r="H65" s="29" t="str">
        <f>申込一覧!V72</f>
        <v/>
      </c>
      <c r="I65" s="29" t="str">
        <f>申込一覧!W72</f>
        <v/>
      </c>
      <c r="K65" s="29" t="str">
        <f>申込一覧!Y72</f>
        <v/>
      </c>
    </row>
    <row r="66" spans="1:11" x14ac:dyDescent="0.4">
      <c r="A66" s="29" t="str">
        <f>申込一覧!O73</f>
        <v/>
      </c>
      <c r="B66" s="29" t="str">
        <f>申込一覧!P73</f>
        <v/>
      </c>
      <c r="C66" s="29" t="str">
        <f>申込一覧!Q73</f>
        <v/>
      </c>
      <c r="D66" s="29" t="str">
        <f>申込一覧!R73</f>
        <v/>
      </c>
      <c r="E66" s="29" t="str">
        <f>申込一覧!S73</f>
        <v/>
      </c>
      <c r="F66" s="29" t="str">
        <f>申込一覧!T73</f>
        <v/>
      </c>
      <c r="H66" s="29" t="str">
        <f>申込一覧!V73</f>
        <v/>
      </c>
      <c r="I66" s="29" t="str">
        <f>申込一覧!W73</f>
        <v/>
      </c>
      <c r="K66" s="29" t="str">
        <f>申込一覧!Y73</f>
        <v/>
      </c>
    </row>
    <row r="67" spans="1:11" x14ac:dyDescent="0.4">
      <c r="A67" s="29" t="str">
        <f>申込一覧!O74</f>
        <v/>
      </c>
      <c r="B67" s="29" t="str">
        <f>申込一覧!P74</f>
        <v/>
      </c>
      <c r="C67" s="29" t="str">
        <f>申込一覧!Q74</f>
        <v/>
      </c>
      <c r="D67" s="29" t="str">
        <f>申込一覧!R74</f>
        <v/>
      </c>
      <c r="E67" s="29" t="str">
        <f>申込一覧!S74</f>
        <v/>
      </c>
      <c r="F67" s="29" t="str">
        <f>申込一覧!T74</f>
        <v/>
      </c>
      <c r="H67" s="29" t="str">
        <f>申込一覧!V74</f>
        <v/>
      </c>
      <c r="I67" s="29" t="str">
        <f>申込一覧!W74</f>
        <v/>
      </c>
      <c r="K67" s="29" t="str">
        <f>申込一覧!Y74</f>
        <v/>
      </c>
    </row>
    <row r="68" spans="1:11" x14ac:dyDescent="0.4">
      <c r="A68" s="29" t="str">
        <f>申込一覧!O75</f>
        <v/>
      </c>
      <c r="B68" s="29" t="str">
        <f>申込一覧!P75</f>
        <v/>
      </c>
      <c r="C68" s="29" t="str">
        <f>申込一覧!Q75</f>
        <v/>
      </c>
      <c r="D68" s="29" t="str">
        <f>申込一覧!R75</f>
        <v/>
      </c>
      <c r="E68" s="29" t="str">
        <f>申込一覧!S75</f>
        <v/>
      </c>
      <c r="F68" s="29" t="str">
        <f>申込一覧!T75</f>
        <v/>
      </c>
      <c r="H68" s="29" t="str">
        <f>申込一覧!V75</f>
        <v/>
      </c>
      <c r="I68" s="29" t="str">
        <f>申込一覧!W75</f>
        <v/>
      </c>
      <c r="K68" s="29" t="str">
        <f>申込一覧!Y75</f>
        <v/>
      </c>
    </row>
    <row r="69" spans="1:11" x14ac:dyDescent="0.4">
      <c r="A69" s="29" t="str">
        <f>申込一覧!O76</f>
        <v/>
      </c>
      <c r="B69" s="29" t="str">
        <f>申込一覧!P76</f>
        <v/>
      </c>
      <c r="C69" s="29" t="str">
        <f>申込一覧!Q76</f>
        <v/>
      </c>
      <c r="D69" s="29" t="str">
        <f>申込一覧!R76</f>
        <v/>
      </c>
      <c r="E69" s="29" t="str">
        <f>申込一覧!S76</f>
        <v/>
      </c>
      <c r="F69" s="29" t="str">
        <f>申込一覧!T76</f>
        <v/>
      </c>
      <c r="H69" s="29" t="str">
        <f>申込一覧!V76</f>
        <v/>
      </c>
      <c r="I69" s="29" t="str">
        <f>申込一覧!W76</f>
        <v/>
      </c>
      <c r="K69" s="29" t="str">
        <f>申込一覧!Y76</f>
        <v/>
      </c>
    </row>
    <row r="70" spans="1:11" x14ac:dyDescent="0.4">
      <c r="A70" s="29" t="str">
        <f>申込一覧!O77</f>
        <v/>
      </c>
      <c r="B70" s="29" t="str">
        <f>申込一覧!P77</f>
        <v/>
      </c>
      <c r="C70" s="29" t="str">
        <f>申込一覧!Q77</f>
        <v/>
      </c>
      <c r="D70" s="29" t="str">
        <f>申込一覧!R77</f>
        <v/>
      </c>
      <c r="E70" s="29" t="str">
        <f>申込一覧!S77</f>
        <v/>
      </c>
      <c r="F70" s="29" t="str">
        <f>申込一覧!T77</f>
        <v/>
      </c>
      <c r="H70" s="29" t="str">
        <f>申込一覧!V77</f>
        <v/>
      </c>
      <c r="I70" s="29" t="str">
        <f>申込一覧!W77</f>
        <v/>
      </c>
      <c r="K70" s="29" t="str">
        <f>申込一覧!Y77</f>
        <v/>
      </c>
    </row>
    <row r="71" spans="1:11" x14ac:dyDescent="0.4">
      <c r="A71" s="29" t="str">
        <f>申込一覧!O78</f>
        <v/>
      </c>
      <c r="B71" s="29" t="str">
        <f>申込一覧!P78</f>
        <v/>
      </c>
      <c r="C71" s="29" t="str">
        <f>申込一覧!Q78</f>
        <v/>
      </c>
      <c r="D71" s="29" t="str">
        <f>申込一覧!R78</f>
        <v/>
      </c>
      <c r="E71" s="29" t="str">
        <f>申込一覧!S78</f>
        <v/>
      </c>
      <c r="F71" s="29" t="str">
        <f>申込一覧!T78</f>
        <v/>
      </c>
      <c r="H71" s="29" t="str">
        <f>申込一覧!V78</f>
        <v/>
      </c>
      <c r="I71" s="29" t="str">
        <f>申込一覧!W78</f>
        <v/>
      </c>
      <c r="K71" s="29" t="str">
        <f>申込一覧!Y78</f>
        <v/>
      </c>
    </row>
    <row r="72" spans="1:11" x14ac:dyDescent="0.4">
      <c r="A72" s="29" t="str">
        <f>申込一覧!O79</f>
        <v/>
      </c>
      <c r="B72" s="29" t="str">
        <f>申込一覧!P79</f>
        <v/>
      </c>
      <c r="C72" s="29" t="str">
        <f>申込一覧!Q79</f>
        <v/>
      </c>
      <c r="D72" s="29" t="str">
        <f>申込一覧!R79</f>
        <v/>
      </c>
      <c r="E72" s="29" t="str">
        <f>申込一覧!S79</f>
        <v/>
      </c>
      <c r="F72" s="29" t="str">
        <f>申込一覧!T79</f>
        <v/>
      </c>
      <c r="H72" s="29" t="str">
        <f>申込一覧!V79</f>
        <v/>
      </c>
      <c r="I72" s="29" t="str">
        <f>申込一覧!W79</f>
        <v/>
      </c>
      <c r="K72" s="29" t="str">
        <f>申込一覧!Y79</f>
        <v/>
      </c>
    </row>
    <row r="73" spans="1:11" x14ac:dyDescent="0.4">
      <c r="A73" s="29" t="str">
        <f>申込一覧!O80</f>
        <v/>
      </c>
      <c r="B73" s="29" t="str">
        <f>申込一覧!P80</f>
        <v/>
      </c>
      <c r="C73" s="29" t="str">
        <f>申込一覧!Q80</f>
        <v/>
      </c>
      <c r="D73" s="29" t="str">
        <f>申込一覧!R80</f>
        <v/>
      </c>
      <c r="E73" s="29" t="str">
        <f>申込一覧!S80</f>
        <v/>
      </c>
      <c r="F73" s="29" t="str">
        <f>申込一覧!T80</f>
        <v/>
      </c>
      <c r="H73" s="29" t="str">
        <f>申込一覧!V80</f>
        <v/>
      </c>
      <c r="I73" s="29" t="str">
        <f>申込一覧!W80</f>
        <v/>
      </c>
      <c r="K73" s="29" t="str">
        <f>申込一覧!Y80</f>
        <v/>
      </c>
    </row>
    <row r="74" spans="1:11" x14ac:dyDescent="0.4">
      <c r="A74" s="29" t="str">
        <f>申込一覧!O81</f>
        <v/>
      </c>
      <c r="B74" s="29" t="str">
        <f>申込一覧!P81</f>
        <v/>
      </c>
      <c r="C74" s="29" t="str">
        <f>申込一覧!Q81</f>
        <v/>
      </c>
      <c r="D74" s="29" t="str">
        <f>申込一覧!R81</f>
        <v/>
      </c>
      <c r="E74" s="29" t="str">
        <f>申込一覧!S81</f>
        <v/>
      </c>
      <c r="F74" s="29" t="str">
        <f>申込一覧!T81</f>
        <v/>
      </c>
      <c r="H74" s="29" t="str">
        <f>申込一覧!V81</f>
        <v/>
      </c>
      <c r="I74" s="29" t="str">
        <f>申込一覧!W81</f>
        <v/>
      </c>
      <c r="K74" s="29" t="str">
        <f>申込一覧!Y81</f>
        <v/>
      </c>
    </row>
    <row r="75" spans="1:11" x14ac:dyDescent="0.4">
      <c r="A75" s="29" t="str">
        <f>申込一覧!O82</f>
        <v/>
      </c>
      <c r="B75" s="29" t="str">
        <f>申込一覧!P82</f>
        <v/>
      </c>
      <c r="C75" s="29" t="str">
        <f>申込一覧!Q82</f>
        <v/>
      </c>
      <c r="D75" s="29" t="str">
        <f>申込一覧!R82</f>
        <v/>
      </c>
      <c r="E75" s="29" t="str">
        <f>申込一覧!S82</f>
        <v/>
      </c>
      <c r="F75" s="29" t="str">
        <f>申込一覧!T82</f>
        <v/>
      </c>
      <c r="H75" s="29" t="str">
        <f>申込一覧!V82</f>
        <v/>
      </c>
      <c r="I75" s="29" t="str">
        <f>申込一覧!W82</f>
        <v/>
      </c>
      <c r="K75" s="29" t="str">
        <f>申込一覧!Y82</f>
        <v/>
      </c>
    </row>
    <row r="76" spans="1:11" x14ac:dyDescent="0.4">
      <c r="A76" s="29" t="str">
        <f>申込一覧!O83</f>
        <v/>
      </c>
      <c r="B76" s="29" t="str">
        <f>申込一覧!P83</f>
        <v/>
      </c>
      <c r="C76" s="29" t="str">
        <f>申込一覧!Q83</f>
        <v/>
      </c>
      <c r="D76" s="29" t="str">
        <f>申込一覧!R83</f>
        <v/>
      </c>
      <c r="E76" s="29" t="str">
        <f>申込一覧!S83</f>
        <v/>
      </c>
      <c r="F76" s="29" t="str">
        <f>申込一覧!T83</f>
        <v/>
      </c>
      <c r="H76" s="29" t="str">
        <f>申込一覧!V83</f>
        <v/>
      </c>
      <c r="I76" s="29" t="str">
        <f>申込一覧!W83</f>
        <v/>
      </c>
      <c r="K76" s="29" t="str">
        <f>申込一覧!Y83</f>
        <v/>
      </c>
    </row>
    <row r="77" spans="1:11" x14ac:dyDescent="0.4">
      <c r="A77" s="29" t="str">
        <f>申込一覧!O84</f>
        <v/>
      </c>
      <c r="B77" s="29" t="str">
        <f>申込一覧!P84</f>
        <v/>
      </c>
      <c r="C77" s="29" t="str">
        <f>申込一覧!Q84</f>
        <v/>
      </c>
      <c r="D77" s="29" t="str">
        <f>申込一覧!R84</f>
        <v/>
      </c>
      <c r="E77" s="29" t="str">
        <f>申込一覧!S84</f>
        <v/>
      </c>
      <c r="F77" s="29" t="str">
        <f>申込一覧!T84</f>
        <v/>
      </c>
      <c r="H77" s="29" t="str">
        <f>申込一覧!V84</f>
        <v/>
      </c>
      <c r="I77" s="29" t="str">
        <f>申込一覧!W84</f>
        <v/>
      </c>
      <c r="K77" s="29" t="str">
        <f>申込一覧!Y84</f>
        <v/>
      </c>
    </row>
    <row r="78" spans="1:11" x14ac:dyDescent="0.4">
      <c r="A78" s="29" t="str">
        <f>申込一覧!O85</f>
        <v/>
      </c>
      <c r="B78" s="29" t="str">
        <f>申込一覧!P85</f>
        <v/>
      </c>
      <c r="C78" s="29" t="str">
        <f>申込一覧!Q85</f>
        <v/>
      </c>
      <c r="D78" s="29" t="str">
        <f>申込一覧!R85</f>
        <v/>
      </c>
      <c r="E78" s="29" t="str">
        <f>申込一覧!S85</f>
        <v/>
      </c>
      <c r="F78" s="29" t="str">
        <f>申込一覧!T85</f>
        <v/>
      </c>
      <c r="H78" s="29" t="str">
        <f>申込一覧!V85</f>
        <v/>
      </c>
      <c r="I78" s="29" t="str">
        <f>申込一覧!W85</f>
        <v/>
      </c>
      <c r="K78" s="29" t="str">
        <f>申込一覧!Y85</f>
        <v/>
      </c>
    </row>
    <row r="79" spans="1:11" x14ac:dyDescent="0.4">
      <c r="A79" s="29" t="str">
        <f>申込一覧!O86</f>
        <v/>
      </c>
      <c r="B79" s="29" t="str">
        <f>申込一覧!P86</f>
        <v/>
      </c>
      <c r="C79" s="29" t="str">
        <f>申込一覧!Q86</f>
        <v/>
      </c>
      <c r="D79" s="29" t="str">
        <f>申込一覧!R86</f>
        <v/>
      </c>
      <c r="E79" s="29" t="str">
        <f>申込一覧!S86</f>
        <v/>
      </c>
      <c r="F79" s="29" t="str">
        <f>申込一覧!T86</f>
        <v/>
      </c>
      <c r="H79" s="29" t="str">
        <f>申込一覧!V86</f>
        <v/>
      </c>
      <c r="I79" s="29" t="str">
        <f>申込一覧!W86</f>
        <v/>
      </c>
      <c r="K79" s="29" t="str">
        <f>申込一覧!Y86</f>
        <v/>
      </c>
    </row>
    <row r="80" spans="1:11" x14ac:dyDescent="0.4">
      <c r="A80" s="29" t="str">
        <f>申込一覧!O87</f>
        <v/>
      </c>
      <c r="B80" s="29" t="str">
        <f>申込一覧!P87</f>
        <v/>
      </c>
      <c r="C80" s="29" t="str">
        <f>申込一覧!Q87</f>
        <v/>
      </c>
      <c r="D80" s="29" t="str">
        <f>申込一覧!R87</f>
        <v/>
      </c>
      <c r="E80" s="29" t="str">
        <f>申込一覧!S87</f>
        <v/>
      </c>
      <c r="F80" s="29" t="str">
        <f>申込一覧!T87</f>
        <v/>
      </c>
      <c r="H80" s="29" t="str">
        <f>申込一覧!V87</f>
        <v/>
      </c>
      <c r="I80" s="29" t="str">
        <f>申込一覧!W87</f>
        <v/>
      </c>
      <c r="K80" s="29" t="str">
        <f>申込一覧!Y87</f>
        <v/>
      </c>
    </row>
    <row r="81" spans="1:11" x14ac:dyDescent="0.4">
      <c r="A81" s="29" t="str">
        <f>申込一覧!O88</f>
        <v/>
      </c>
      <c r="B81" s="29" t="str">
        <f>申込一覧!P88</f>
        <v/>
      </c>
      <c r="C81" s="29" t="str">
        <f>申込一覧!Q88</f>
        <v/>
      </c>
      <c r="D81" s="29" t="str">
        <f>申込一覧!R88</f>
        <v/>
      </c>
      <c r="E81" s="29" t="str">
        <f>申込一覧!S88</f>
        <v/>
      </c>
      <c r="F81" s="29" t="str">
        <f>申込一覧!T88</f>
        <v/>
      </c>
      <c r="H81" s="29" t="str">
        <f>申込一覧!V88</f>
        <v/>
      </c>
      <c r="I81" s="29" t="str">
        <f>申込一覧!W88</f>
        <v/>
      </c>
      <c r="K81" s="29" t="str">
        <f>申込一覧!Y88</f>
        <v/>
      </c>
    </row>
    <row r="82" spans="1:11" x14ac:dyDescent="0.4">
      <c r="A82" s="29" t="str">
        <f>申込一覧!O89</f>
        <v/>
      </c>
      <c r="B82" s="29" t="str">
        <f>申込一覧!P89</f>
        <v/>
      </c>
      <c r="C82" s="29" t="str">
        <f>申込一覧!Q89</f>
        <v/>
      </c>
      <c r="D82" s="29" t="str">
        <f>申込一覧!R89</f>
        <v/>
      </c>
      <c r="E82" s="29" t="str">
        <f>申込一覧!S89</f>
        <v/>
      </c>
      <c r="F82" s="29" t="str">
        <f>申込一覧!T89</f>
        <v/>
      </c>
      <c r="H82" s="29" t="str">
        <f>申込一覧!V89</f>
        <v/>
      </c>
      <c r="I82" s="29" t="str">
        <f>申込一覧!W89</f>
        <v/>
      </c>
      <c r="K82" s="29" t="str">
        <f>申込一覧!Y89</f>
        <v/>
      </c>
    </row>
    <row r="83" spans="1:11" x14ac:dyDescent="0.4">
      <c r="A83" s="29" t="str">
        <f>申込一覧!O90</f>
        <v/>
      </c>
      <c r="B83" s="29" t="str">
        <f>申込一覧!P90</f>
        <v/>
      </c>
      <c r="C83" s="29" t="str">
        <f>申込一覧!Q90</f>
        <v/>
      </c>
      <c r="D83" s="29" t="str">
        <f>申込一覧!R90</f>
        <v/>
      </c>
      <c r="E83" s="29" t="str">
        <f>申込一覧!S90</f>
        <v/>
      </c>
      <c r="F83" s="29" t="str">
        <f>申込一覧!T90</f>
        <v/>
      </c>
      <c r="H83" s="29" t="str">
        <f>申込一覧!V90</f>
        <v/>
      </c>
      <c r="I83" s="29" t="str">
        <f>申込一覧!W90</f>
        <v/>
      </c>
      <c r="K83" s="29" t="str">
        <f>申込一覧!Y90</f>
        <v/>
      </c>
    </row>
    <row r="84" spans="1:11" x14ac:dyDescent="0.4">
      <c r="A84" s="29" t="str">
        <f>申込一覧!O91</f>
        <v/>
      </c>
      <c r="B84" s="29" t="str">
        <f>申込一覧!P91</f>
        <v/>
      </c>
      <c r="C84" s="29" t="str">
        <f>申込一覧!Q91</f>
        <v/>
      </c>
      <c r="D84" s="29" t="str">
        <f>申込一覧!R91</f>
        <v/>
      </c>
      <c r="E84" s="29" t="str">
        <f>申込一覧!S91</f>
        <v/>
      </c>
      <c r="F84" s="29" t="str">
        <f>申込一覧!T91</f>
        <v/>
      </c>
      <c r="H84" s="29" t="str">
        <f>申込一覧!V91</f>
        <v/>
      </c>
      <c r="I84" s="29" t="str">
        <f>申込一覧!W91</f>
        <v/>
      </c>
      <c r="K84" s="29" t="str">
        <f>申込一覧!Y91</f>
        <v/>
      </c>
    </row>
    <row r="85" spans="1:11" x14ac:dyDescent="0.4">
      <c r="A85" s="29" t="str">
        <f>申込一覧!O92</f>
        <v/>
      </c>
      <c r="B85" s="29" t="str">
        <f>申込一覧!P92</f>
        <v/>
      </c>
      <c r="C85" s="29" t="str">
        <f>申込一覧!Q92</f>
        <v/>
      </c>
      <c r="D85" s="29" t="str">
        <f>申込一覧!R92</f>
        <v/>
      </c>
      <c r="E85" s="29" t="str">
        <f>申込一覧!S92</f>
        <v/>
      </c>
      <c r="F85" s="29" t="str">
        <f>申込一覧!T92</f>
        <v/>
      </c>
      <c r="H85" s="29" t="str">
        <f>申込一覧!V92</f>
        <v/>
      </c>
      <c r="I85" s="29" t="str">
        <f>申込一覧!W92</f>
        <v/>
      </c>
      <c r="K85" s="29" t="str">
        <f>申込一覧!Y92</f>
        <v/>
      </c>
    </row>
    <row r="86" spans="1:11" x14ac:dyDescent="0.4">
      <c r="A86" s="29" t="str">
        <f>申込一覧!O93</f>
        <v/>
      </c>
      <c r="B86" s="29" t="str">
        <f>申込一覧!P93</f>
        <v/>
      </c>
      <c r="C86" s="29" t="str">
        <f>申込一覧!Q93</f>
        <v/>
      </c>
      <c r="D86" s="29" t="str">
        <f>申込一覧!R93</f>
        <v/>
      </c>
      <c r="E86" s="29" t="str">
        <f>申込一覧!S93</f>
        <v/>
      </c>
      <c r="F86" s="29" t="str">
        <f>申込一覧!T93</f>
        <v/>
      </c>
      <c r="H86" s="29" t="str">
        <f>申込一覧!V93</f>
        <v/>
      </c>
      <c r="I86" s="29" t="str">
        <f>申込一覧!W93</f>
        <v/>
      </c>
      <c r="K86" s="29" t="str">
        <f>申込一覧!Y93</f>
        <v/>
      </c>
    </row>
    <row r="87" spans="1:11" x14ac:dyDescent="0.4">
      <c r="A87" s="29" t="str">
        <f>申込一覧!O94</f>
        <v/>
      </c>
      <c r="B87" s="29" t="str">
        <f>申込一覧!P94</f>
        <v/>
      </c>
      <c r="C87" s="29" t="str">
        <f>申込一覧!Q94</f>
        <v/>
      </c>
      <c r="D87" s="29" t="str">
        <f>申込一覧!R94</f>
        <v/>
      </c>
      <c r="E87" s="29" t="str">
        <f>申込一覧!S94</f>
        <v/>
      </c>
      <c r="F87" s="29" t="str">
        <f>申込一覧!T94</f>
        <v/>
      </c>
      <c r="H87" s="29" t="str">
        <f>申込一覧!V94</f>
        <v/>
      </c>
      <c r="I87" s="29" t="str">
        <f>申込一覧!W94</f>
        <v/>
      </c>
      <c r="K87" s="29" t="str">
        <f>申込一覧!Y94</f>
        <v/>
      </c>
    </row>
    <row r="88" spans="1:11" x14ac:dyDescent="0.4">
      <c r="A88" s="29" t="str">
        <f>申込一覧!O95</f>
        <v/>
      </c>
      <c r="B88" s="29" t="str">
        <f>申込一覧!P95</f>
        <v/>
      </c>
      <c r="C88" s="29" t="str">
        <f>申込一覧!Q95</f>
        <v/>
      </c>
      <c r="D88" s="29" t="str">
        <f>申込一覧!R95</f>
        <v/>
      </c>
      <c r="E88" s="29" t="str">
        <f>申込一覧!S95</f>
        <v/>
      </c>
      <c r="F88" s="29" t="str">
        <f>申込一覧!T95</f>
        <v/>
      </c>
      <c r="H88" s="29" t="str">
        <f>申込一覧!V95</f>
        <v/>
      </c>
      <c r="I88" s="29" t="str">
        <f>申込一覧!W95</f>
        <v/>
      </c>
      <c r="K88" s="29" t="str">
        <f>申込一覧!Y95</f>
        <v/>
      </c>
    </row>
    <row r="89" spans="1:11" x14ac:dyDescent="0.4">
      <c r="A89" s="29" t="str">
        <f>申込一覧!O96</f>
        <v/>
      </c>
      <c r="B89" s="29" t="str">
        <f>申込一覧!P96</f>
        <v/>
      </c>
      <c r="C89" s="29" t="str">
        <f>申込一覧!Q96</f>
        <v/>
      </c>
      <c r="D89" s="29" t="str">
        <f>申込一覧!R96</f>
        <v/>
      </c>
      <c r="E89" s="29" t="str">
        <f>申込一覧!S96</f>
        <v/>
      </c>
      <c r="F89" s="29" t="str">
        <f>申込一覧!T96</f>
        <v/>
      </c>
      <c r="H89" s="29" t="str">
        <f>申込一覧!V96</f>
        <v/>
      </c>
      <c r="I89" s="29" t="str">
        <f>申込一覧!W96</f>
        <v/>
      </c>
      <c r="K89" s="29" t="str">
        <f>申込一覧!Y96</f>
        <v/>
      </c>
    </row>
    <row r="90" spans="1:11" x14ac:dyDescent="0.4">
      <c r="A90" s="29" t="str">
        <f>申込一覧!O97</f>
        <v/>
      </c>
      <c r="B90" s="29" t="str">
        <f>申込一覧!P97</f>
        <v/>
      </c>
      <c r="C90" s="29" t="str">
        <f>申込一覧!Q97</f>
        <v/>
      </c>
      <c r="D90" s="29" t="str">
        <f>申込一覧!R97</f>
        <v/>
      </c>
      <c r="E90" s="29" t="str">
        <f>申込一覧!S97</f>
        <v/>
      </c>
      <c r="F90" s="29" t="str">
        <f>申込一覧!T97</f>
        <v/>
      </c>
      <c r="H90" s="29" t="str">
        <f>申込一覧!V97</f>
        <v/>
      </c>
      <c r="I90" s="29" t="str">
        <f>申込一覧!W97</f>
        <v/>
      </c>
      <c r="K90" s="29" t="str">
        <f>申込一覧!Y97</f>
        <v/>
      </c>
    </row>
    <row r="91" spans="1:11" x14ac:dyDescent="0.4">
      <c r="A91" s="29" t="str">
        <f>申込一覧!O98</f>
        <v/>
      </c>
      <c r="B91" s="29" t="str">
        <f>申込一覧!P98</f>
        <v/>
      </c>
      <c r="C91" s="29" t="str">
        <f>申込一覧!Q98</f>
        <v/>
      </c>
      <c r="D91" s="29" t="str">
        <f>申込一覧!R98</f>
        <v/>
      </c>
      <c r="E91" s="29" t="str">
        <f>申込一覧!S98</f>
        <v/>
      </c>
      <c r="F91" s="29" t="str">
        <f>申込一覧!T98</f>
        <v/>
      </c>
      <c r="H91" s="29" t="str">
        <f>申込一覧!V98</f>
        <v/>
      </c>
      <c r="I91" s="29" t="str">
        <f>申込一覧!W98</f>
        <v/>
      </c>
      <c r="K91" s="29" t="str">
        <f>申込一覧!Y98</f>
        <v/>
      </c>
    </row>
    <row r="92" spans="1:11" x14ac:dyDescent="0.4">
      <c r="A92" s="29" t="str">
        <f>申込一覧!O99</f>
        <v/>
      </c>
      <c r="B92" s="29" t="str">
        <f>申込一覧!P99</f>
        <v/>
      </c>
      <c r="C92" s="29" t="str">
        <f>申込一覧!Q99</f>
        <v/>
      </c>
      <c r="D92" s="29" t="str">
        <f>申込一覧!R99</f>
        <v/>
      </c>
      <c r="E92" s="29" t="str">
        <f>申込一覧!S99</f>
        <v/>
      </c>
      <c r="F92" s="29" t="str">
        <f>申込一覧!T99</f>
        <v/>
      </c>
      <c r="H92" s="29" t="str">
        <f>申込一覧!V99</f>
        <v/>
      </c>
      <c r="I92" s="29" t="str">
        <f>申込一覧!W99</f>
        <v/>
      </c>
      <c r="K92" s="29" t="str">
        <f>申込一覧!Y99</f>
        <v/>
      </c>
    </row>
    <row r="93" spans="1:11" x14ac:dyDescent="0.4">
      <c r="A93" s="29" t="str">
        <f>申込一覧!O100</f>
        <v/>
      </c>
      <c r="B93" s="29" t="str">
        <f>申込一覧!P100</f>
        <v/>
      </c>
      <c r="C93" s="29" t="str">
        <f>申込一覧!Q100</f>
        <v/>
      </c>
      <c r="D93" s="29" t="str">
        <f>申込一覧!R100</f>
        <v/>
      </c>
      <c r="E93" s="29" t="str">
        <f>申込一覧!S100</f>
        <v/>
      </c>
      <c r="F93" s="29" t="str">
        <f>申込一覧!T100</f>
        <v/>
      </c>
      <c r="H93" s="29" t="str">
        <f>申込一覧!V100</f>
        <v/>
      </c>
      <c r="I93" s="29" t="str">
        <f>申込一覧!W100</f>
        <v/>
      </c>
      <c r="K93" s="29" t="str">
        <f>申込一覧!Y100</f>
        <v/>
      </c>
    </row>
    <row r="94" spans="1:11" x14ac:dyDescent="0.4">
      <c r="A94" s="29" t="e">
        <f>申込一覧!#REF!</f>
        <v>#REF!</v>
      </c>
      <c r="B94" s="29" t="e">
        <f>申込一覧!#REF!</f>
        <v>#REF!</v>
      </c>
      <c r="C94" s="29" t="e">
        <f>申込一覧!#REF!</f>
        <v>#REF!</v>
      </c>
      <c r="D94" s="29" t="e">
        <f>申込一覧!#REF!</f>
        <v>#REF!</v>
      </c>
      <c r="E94" s="29" t="e">
        <f>申込一覧!#REF!</f>
        <v>#REF!</v>
      </c>
      <c r="F94" s="29" t="e">
        <f>申込一覧!#REF!</f>
        <v>#REF!</v>
      </c>
      <c r="H94" s="29" t="e">
        <f>申込一覧!#REF!</f>
        <v>#REF!</v>
      </c>
      <c r="I94" s="29" t="e">
        <f>申込一覧!#REF!</f>
        <v>#REF!</v>
      </c>
      <c r="K94" s="29" t="e">
        <f>申込一覧!#REF!</f>
        <v>#REF!</v>
      </c>
    </row>
    <row r="95" spans="1:11" x14ac:dyDescent="0.4">
      <c r="A95" s="29" t="e">
        <f>申込一覧!#REF!</f>
        <v>#REF!</v>
      </c>
      <c r="B95" s="29" t="e">
        <f>申込一覧!#REF!</f>
        <v>#REF!</v>
      </c>
      <c r="C95" s="29" t="e">
        <f>申込一覧!#REF!</f>
        <v>#REF!</v>
      </c>
      <c r="D95" s="29" t="e">
        <f>申込一覧!#REF!</f>
        <v>#REF!</v>
      </c>
      <c r="E95" s="29" t="e">
        <f>申込一覧!#REF!</f>
        <v>#REF!</v>
      </c>
      <c r="F95" s="29" t="e">
        <f>申込一覧!#REF!</f>
        <v>#REF!</v>
      </c>
      <c r="H95" s="29" t="e">
        <f>申込一覧!#REF!</f>
        <v>#REF!</v>
      </c>
      <c r="I95" s="29" t="e">
        <f>申込一覧!#REF!</f>
        <v>#REF!</v>
      </c>
      <c r="K95" s="29" t="e">
        <f>申込一覧!#REF!</f>
        <v>#REF!</v>
      </c>
    </row>
    <row r="96" spans="1:11" x14ac:dyDescent="0.4">
      <c r="A96" s="29" t="e">
        <f>申込一覧!#REF!</f>
        <v>#REF!</v>
      </c>
      <c r="B96" s="29" t="e">
        <f>申込一覧!#REF!</f>
        <v>#REF!</v>
      </c>
      <c r="C96" s="29" t="e">
        <f>申込一覧!#REF!</f>
        <v>#REF!</v>
      </c>
      <c r="D96" s="29" t="e">
        <f>申込一覧!#REF!</f>
        <v>#REF!</v>
      </c>
      <c r="E96" s="29" t="e">
        <f>申込一覧!#REF!</f>
        <v>#REF!</v>
      </c>
      <c r="F96" s="29" t="e">
        <f>申込一覧!#REF!</f>
        <v>#REF!</v>
      </c>
      <c r="H96" s="29" t="e">
        <f>申込一覧!#REF!</f>
        <v>#REF!</v>
      </c>
      <c r="I96" s="29" t="e">
        <f>申込一覧!#REF!</f>
        <v>#REF!</v>
      </c>
      <c r="K96" s="29" t="e">
        <f>申込一覧!#REF!</f>
        <v>#REF!</v>
      </c>
    </row>
    <row r="97" spans="1:11" x14ac:dyDescent="0.4">
      <c r="A97" s="29" t="e">
        <f>申込一覧!#REF!</f>
        <v>#REF!</v>
      </c>
      <c r="B97" s="29" t="e">
        <f>申込一覧!#REF!</f>
        <v>#REF!</v>
      </c>
      <c r="C97" s="29" t="e">
        <f>申込一覧!#REF!</f>
        <v>#REF!</v>
      </c>
      <c r="D97" s="29" t="e">
        <f>申込一覧!#REF!</f>
        <v>#REF!</v>
      </c>
      <c r="E97" s="29" t="e">
        <f>申込一覧!#REF!</f>
        <v>#REF!</v>
      </c>
      <c r="F97" s="29" t="e">
        <f>申込一覧!#REF!</f>
        <v>#REF!</v>
      </c>
      <c r="H97" s="29" t="e">
        <f>申込一覧!#REF!</f>
        <v>#REF!</v>
      </c>
      <c r="I97" s="29" t="e">
        <f>申込一覧!#REF!</f>
        <v>#REF!</v>
      </c>
      <c r="K97" s="29" t="e">
        <f>申込一覧!#REF!</f>
        <v>#REF!</v>
      </c>
    </row>
    <row r="98" spans="1:11" x14ac:dyDescent="0.4">
      <c r="A98" s="29" t="e">
        <f>申込一覧!#REF!</f>
        <v>#REF!</v>
      </c>
      <c r="B98" s="29" t="e">
        <f>申込一覧!#REF!</f>
        <v>#REF!</v>
      </c>
      <c r="C98" s="29" t="e">
        <f>申込一覧!#REF!</f>
        <v>#REF!</v>
      </c>
      <c r="D98" s="29" t="e">
        <f>申込一覧!#REF!</f>
        <v>#REF!</v>
      </c>
      <c r="E98" s="29" t="e">
        <f>申込一覧!#REF!</f>
        <v>#REF!</v>
      </c>
      <c r="F98" s="29" t="e">
        <f>申込一覧!#REF!</f>
        <v>#REF!</v>
      </c>
      <c r="H98" s="29" t="e">
        <f>申込一覧!#REF!</f>
        <v>#REF!</v>
      </c>
      <c r="I98" s="29" t="e">
        <f>申込一覧!#REF!</f>
        <v>#REF!</v>
      </c>
      <c r="K98" s="29" t="e">
        <f>申込一覧!#REF!</f>
        <v>#REF!</v>
      </c>
    </row>
    <row r="99" spans="1:11" x14ac:dyDescent="0.4">
      <c r="A99" s="29" t="e">
        <f>申込一覧!#REF!</f>
        <v>#REF!</v>
      </c>
      <c r="B99" s="29" t="e">
        <f>申込一覧!#REF!</f>
        <v>#REF!</v>
      </c>
      <c r="C99" s="29" t="e">
        <f>申込一覧!#REF!</f>
        <v>#REF!</v>
      </c>
      <c r="D99" s="29" t="e">
        <f>申込一覧!#REF!</f>
        <v>#REF!</v>
      </c>
      <c r="E99" s="29" t="e">
        <f>申込一覧!#REF!</f>
        <v>#REF!</v>
      </c>
      <c r="F99" s="29" t="e">
        <f>申込一覧!#REF!</f>
        <v>#REF!</v>
      </c>
      <c r="H99" s="29" t="e">
        <f>申込一覧!#REF!</f>
        <v>#REF!</v>
      </c>
      <c r="I99" s="29" t="e">
        <f>申込一覧!#REF!</f>
        <v>#REF!</v>
      </c>
      <c r="K99" s="29" t="e">
        <f>申込一覧!#REF!</f>
        <v>#REF!</v>
      </c>
    </row>
    <row r="100" spans="1:11" x14ac:dyDescent="0.4">
      <c r="A100" s="29" t="e">
        <f>申込一覧!#REF!</f>
        <v>#REF!</v>
      </c>
      <c r="B100" s="29" t="e">
        <f>申込一覧!#REF!</f>
        <v>#REF!</v>
      </c>
      <c r="C100" s="29" t="e">
        <f>申込一覧!#REF!</f>
        <v>#REF!</v>
      </c>
      <c r="D100" s="29" t="e">
        <f>申込一覧!#REF!</f>
        <v>#REF!</v>
      </c>
      <c r="E100" s="29" t="e">
        <f>申込一覧!#REF!</f>
        <v>#REF!</v>
      </c>
      <c r="F100" s="29" t="e">
        <f>申込一覧!#REF!</f>
        <v>#REF!</v>
      </c>
      <c r="H100" s="29" t="e">
        <f>申込一覧!#REF!</f>
        <v>#REF!</v>
      </c>
      <c r="I100" s="29" t="e">
        <f>申込一覧!#REF!</f>
        <v>#REF!</v>
      </c>
      <c r="K100" s="29" t="e">
        <f>申込一覧!#REF!</f>
        <v>#REF!</v>
      </c>
    </row>
    <row r="101" spans="1:11" x14ac:dyDescent="0.4">
      <c r="A101" s="29" t="e">
        <f>申込一覧!#REF!</f>
        <v>#REF!</v>
      </c>
      <c r="B101" s="29" t="e">
        <f>申込一覧!#REF!</f>
        <v>#REF!</v>
      </c>
      <c r="C101" s="29" t="e">
        <f>申込一覧!#REF!</f>
        <v>#REF!</v>
      </c>
      <c r="D101" s="29" t="e">
        <f>申込一覧!#REF!</f>
        <v>#REF!</v>
      </c>
      <c r="E101" s="29" t="e">
        <f>申込一覧!#REF!</f>
        <v>#REF!</v>
      </c>
      <c r="F101" s="29" t="e">
        <f>申込一覧!#REF!</f>
        <v>#REF!</v>
      </c>
      <c r="H101" s="29" t="e">
        <f>申込一覧!#REF!</f>
        <v>#REF!</v>
      </c>
      <c r="I101" s="29" t="e">
        <f>申込一覧!#REF!</f>
        <v>#REF!</v>
      </c>
      <c r="K101" s="29" t="e">
        <f>申込一覧!#REF!</f>
        <v>#REF!</v>
      </c>
    </row>
    <row r="102" spans="1:11" x14ac:dyDescent="0.4">
      <c r="A102" s="29" t="e">
        <f>申込一覧!#REF!</f>
        <v>#REF!</v>
      </c>
      <c r="B102" s="29" t="e">
        <f>申込一覧!#REF!</f>
        <v>#REF!</v>
      </c>
      <c r="C102" s="29" t="e">
        <f>申込一覧!#REF!</f>
        <v>#REF!</v>
      </c>
      <c r="D102" s="29" t="e">
        <f>申込一覧!#REF!</f>
        <v>#REF!</v>
      </c>
      <c r="E102" s="29" t="e">
        <f>申込一覧!#REF!</f>
        <v>#REF!</v>
      </c>
      <c r="F102" s="29" t="e">
        <f>申込一覧!#REF!</f>
        <v>#REF!</v>
      </c>
      <c r="H102" s="29" t="e">
        <f>申込一覧!#REF!</f>
        <v>#REF!</v>
      </c>
      <c r="I102" s="29" t="e">
        <f>申込一覧!#REF!</f>
        <v>#REF!</v>
      </c>
      <c r="K102" s="29" t="e">
        <f>申込一覧!#REF!</f>
        <v>#REF!</v>
      </c>
    </row>
    <row r="103" spans="1:11" x14ac:dyDescent="0.4">
      <c r="A103" s="29" t="e">
        <f>申込一覧!#REF!</f>
        <v>#REF!</v>
      </c>
      <c r="B103" s="29" t="e">
        <f>申込一覧!#REF!</f>
        <v>#REF!</v>
      </c>
      <c r="C103" s="29" t="e">
        <f>申込一覧!#REF!</f>
        <v>#REF!</v>
      </c>
      <c r="D103" s="29" t="e">
        <f>申込一覧!#REF!</f>
        <v>#REF!</v>
      </c>
      <c r="E103" s="29" t="e">
        <f>申込一覧!#REF!</f>
        <v>#REF!</v>
      </c>
      <c r="F103" s="29" t="e">
        <f>申込一覧!#REF!</f>
        <v>#REF!</v>
      </c>
      <c r="H103" s="29" t="e">
        <f>申込一覧!#REF!</f>
        <v>#REF!</v>
      </c>
      <c r="I103" s="29" t="e">
        <f>申込一覧!#REF!</f>
        <v>#REF!</v>
      </c>
      <c r="K103" s="29" t="e">
        <f>申込一覧!#REF!</f>
        <v>#REF!</v>
      </c>
    </row>
    <row r="104" spans="1:11" x14ac:dyDescent="0.4">
      <c r="A104" s="29" t="e">
        <f>申込一覧!#REF!</f>
        <v>#REF!</v>
      </c>
      <c r="B104" s="29" t="e">
        <f>申込一覧!#REF!</f>
        <v>#REF!</v>
      </c>
      <c r="C104" s="29" t="e">
        <f>申込一覧!#REF!</f>
        <v>#REF!</v>
      </c>
      <c r="D104" s="29" t="e">
        <f>申込一覧!#REF!</f>
        <v>#REF!</v>
      </c>
      <c r="E104" s="29" t="e">
        <f>申込一覧!#REF!</f>
        <v>#REF!</v>
      </c>
      <c r="F104" s="29" t="e">
        <f>申込一覧!#REF!</f>
        <v>#REF!</v>
      </c>
      <c r="H104" s="29" t="e">
        <f>申込一覧!#REF!</f>
        <v>#REF!</v>
      </c>
      <c r="I104" s="29" t="e">
        <f>申込一覧!#REF!</f>
        <v>#REF!</v>
      </c>
      <c r="K104" s="29" t="e">
        <f>申込一覧!#REF!</f>
        <v>#REF!</v>
      </c>
    </row>
    <row r="105" spans="1:11" x14ac:dyDescent="0.4">
      <c r="A105" s="29" t="e">
        <f>申込一覧!#REF!</f>
        <v>#REF!</v>
      </c>
      <c r="B105" s="29" t="e">
        <f>申込一覧!#REF!</f>
        <v>#REF!</v>
      </c>
      <c r="C105" s="29" t="e">
        <f>申込一覧!#REF!</f>
        <v>#REF!</v>
      </c>
      <c r="D105" s="29" t="e">
        <f>申込一覧!#REF!</f>
        <v>#REF!</v>
      </c>
      <c r="E105" s="29" t="e">
        <f>申込一覧!#REF!</f>
        <v>#REF!</v>
      </c>
      <c r="F105" s="29" t="e">
        <f>申込一覧!#REF!</f>
        <v>#REF!</v>
      </c>
      <c r="H105" s="29" t="e">
        <f>申込一覧!#REF!</f>
        <v>#REF!</v>
      </c>
      <c r="I105" s="29" t="e">
        <f>申込一覧!#REF!</f>
        <v>#REF!</v>
      </c>
      <c r="K105" s="29" t="e">
        <f>申込一覧!#REF!</f>
        <v>#REF!</v>
      </c>
    </row>
    <row r="106" spans="1:11" x14ac:dyDescent="0.4">
      <c r="A106" s="29" t="e">
        <f>申込一覧!#REF!</f>
        <v>#REF!</v>
      </c>
      <c r="B106" s="29" t="e">
        <f>申込一覧!#REF!</f>
        <v>#REF!</v>
      </c>
      <c r="C106" s="29" t="e">
        <f>申込一覧!#REF!</f>
        <v>#REF!</v>
      </c>
      <c r="D106" s="29" t="e">
        <f>申込一覧!#REF!</f>
        <v>#REF!</v>
      </c>
      <c r="E106" s="29" t="e">
        <f>申込一覧!#REF!</f>
        <v>#REF!</v>
      </c>
      <c r="F106" s="29" t="e">
        <f>申込一覧!#REF!</f>
        <v>#REF!</v>
      </c>
      <c r="H106" s="29" t="e">
        <f>申込一覧!#REF!</f>
        <v>#REF!</v>
      </c>
      <c r="I106" s="29" t="e">
        <f>申込一覧!#REF!</f>
        <v>#REF!</v>
      </c>
      <c r="K106" s="29" t="e">
        <f>申込一覧!#REF!</f>
        <v>#REF!</v>
      </c>
    </row>
    <row r="107" spans="1:11" x14ac:dyDescent="0.4">
      <c r="A107" s="29" t="e">
        <f>申込一覧!#REF!</f>
        <v>#REF!</v>
      </c>
      <c r="B107" s="29" t="e">
        <f>申込一覧!#REF!</f>
        <v>#REF!</v>
      </c>
      <c r="C107" s="29" t="e">
        <f>申込一覧!#REF!</f>
        <v>#REF!</v>
      </c>
      <c r="D107" s="29" t="e">
        <f>申込一覧!#REF!</f>
        <v>#REF!</v>
      </c>
      <c r="E107" s="29" t="e">
        <f>申込一覧!#REF!</f>
        <v>#REF!</v>
      </c>
      <c r="F107" s="29" t="e">
        <f>申込一覧!#REF!</f>
        <v>#REF!</v>
      </c>
      <c r="H107" s="29" t="e">
        <f>申込一覧!#REF!</f>
        <v>#REF!</v>
      </c>
      <c r="I107" s="29" t="e">
        <f>申込一覧!#REF!</f>
        <v>#REF!</v>
      </c>
      <c r="K107" s="29" t="e">
        <f>申込一覧!#REF!</f>
        <v>#REF!</v>
      </c>
    </row>
    <row r="108" spans="1:11" x14ac:dyDescent="0.4">
      <c r="A108" s="29" t="e">
        <f>申込一覧!#REF!</f>
        <v>#REF!</v>
      </c>
      <c r="B108" s="29" t="e">
        <f>申込一覧!#REF!</f>
        <v>#REF!</v>
      </c>
      <c r="C108" s="29" t="e">
        <f>申込一覧!#REF!</f>
        <v>#REF!</v>
      </c>
      <c r="D108" s="29" t="e">
        <f>申込一覧!#REF!</f>
        <v>#REF!</v>
      </c>
      <c r="E108" s="29" t="e">
        <f>申込一覧!#REF!</f>
        <v>#REF!</v>
      </c>
      <c r="F108" s="29" t="e">
        <f>申込一覧!#REF!</f>
        <v>#REF!</v>
      </c>
      <c r="H108" s="29" t="e">
        <f>申込一覧!#REF!</f>
        <v>#REF!</v>
      </c>
      <c r="I108" s="29" t="e">
        <f>申込一覧!#REF!</f>
        <v>#REF!</v>
      </c>
      <c r="K108" s="29" t="e">
        <f>申込一覧!#REF!</f>
        <v>#REF!</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1DC3-C26A-4B76-8E77-CFF0F93C0567}">
  <dimension ref="A1:H59"/>
  <sheetViews>
    <sheetView workbookViewId="0">
      <selection activeCell="A6" sqref="A6"/>
    </sheetView>
  </sheetViews>
  <sheetFormatPr defaultRowHeight="18.75" x14ac:dyDescent="0.4"/>
  <cols>
    <col min="1" max="1" width="12.25" bestFit="1" customWidth="1"/>
    <col min="2" max="2" width="6.5" bestFit="1" customWidth="1"/>
    <col min="4" max="4" width="11" bestFit="1" customWidth="1"/>
    <col min="5" max="5" width="5.25" bestFit="1" customWidth="1"/>
    <col min="6" max="6" width="7.5" bestFit="1" customWidth="1"/>
    <col min="7" max="7" width="21.75" bestFit="1" customWidth="1"/>
  </cols>
  <sheetData>
    <row r="1" spans="1:8" x14ac:dyDescent="0.15">
      <c r="A1" s="3">
        <v>4</v>
      </c>
      <c r="B1" s="3"/>
      <c r="D1" s="2" t="s">
        <v>0</v>
      </c>
      <c r="E1" s="2" t="s">
        <v>1</v>
      </c>
      <c r="F1" s="5">
        <v>107001</v>
      </c>
      <c r="G1" s="2" t="str">
        <f t="shared" ref="G1:G32" si="0">CONCATENATE(D1,E1,F1)</f>
        <v>中央小学校107001</v>
      </c>
      <c r="H1" s="2"/>
    </row>
    <row r="2" spans="1:8" x14ac:dyDescent="0.15">
      <c r="A2" s="3">
        <v>5</v>
      </c>
      <c r="B2" s="3"/>
      <c r="D2" s="6" t="s">
        <v>3</v>
      </c>
      <c r="E2" s="2" t="s">
        <v>1</v>
      </c>
      <c r="F2" s="5">
        <v>107002</v>
      </c>
      <c r="G2" s="2" t="str">
        <f t="shared" si="0"/>
        <v>高崎北小学校107002</v>
      </c>
      <c r="H2" s="6"/>
    </row>
    <row r="3" spans="1:8" x14ac:dyDescent="0.15">
      <c r="A3" s="3">
        <v>6</v>
      </c>
      <c r="B3" s="3"/>
      <c r="D3" s="6" t="s">
        <v>5</v>
      </c>
      <c r="E3" s="2" t="s">
        <v>1</v>
      </c>
      <c r="F3" s="5">
        <v>107003</v>
      </c>
      <c r="G3" s="2" t="str">
        <f t="shared" si="0"/>
        <v>高崎南小学校107003</v>
      </c>
      <c r="H3" s="6"/>
    </row>
    <row r="4" spans="1:8" x14ac:dyDescent="0.15">
      <c r="A4" s="3" t="s">
        <v>6</v>
      </c>
      <c r="B4" s="3"/>
      <c r="D4" s="2" t="s">
        <v>7</v>
      </c>
      <c r="E4" s="2" t="s">
        <v>1</v>
      </c>
      <c r="F4" s="5">
        <v>107004</v>
      </c>
      <c r="G4" s="2" t="str">
        <f t="shared" si="0"/>
        <v>高崎東小学校107004</v>
      </c>
      <c r="H4" s="2"/>
    </row>
    <row r="5" spans="1:8" x14ac:dyDescent="0.15">
      <c r="A5" s="3" t="s">
        <v>8</v>
      </c>
      <c r="B5" s="3"/>
      <c r="D5" s="2" t="s">
        <v>9</v>
      </c>
      <c r="E5" s="2" t="s">
        <v>1</v>
      </c>
      <c r="F5" s="5">
        <v>107005</v>
      </c>
      <c r="G5" s="2" t="str">
        <f t="shared" si="0"/>
        <v>高崎西小学校107005</v>
      </c>
      <c r="H5" s="2"/>
    </row>
    <row r="6" spans="1:8" x14ac:dyDescent="0.15">
      <c r="A6" s="3" t="s">
        <v>10</v>
      </c>
      <c r="B6" s="7" t="s">
        <v>11</v>
      </c>
      <c r="D6" s="6" t="s">
        <v>12</v>
      </c>
      <c r="E6" s="2" t="s">
        <v>1</v>
      </c>
      <c r="F6" s="5">
        <v>107006</v>
      </c>
      <c r="G6" s="2" t="str">
        <f t="shared" si="0"/>
        <v>塚沢小学校107006</v>
      </c>
      <c r="H6" s="6"/>
    </row>
    <row r="7" spans="1:8" x14ac:dyDescent="0.15">
      <c r="A7" s="3" t="s">
        <v>15</v>
      </c>
      <c r="B7" s="7" t="s">
        <v>16</v>
      </c>
      <c r="D7" s="6" t="s">
        <v>17</v>
      </c>
      <c r="E7" s="2" t="s">
        <v>1</v>
      </c>
      <c r="F7" s="5">
        <v>107007</v>
      </c>
      <c r="G7" s="2" t="str">
        <f t="shared" si="0"/>
        <v>片岡小学校107007</v>
      </c>
      <c r="H7" s="6"/>
    </row>
    <row r="8" spans="1:8" x14ac:dyDescent="0.15">
      <c r="A8" s="3" t="s">
        <v>18</v>
      </c>
      <c r="B8" s="7" t="s">
        <v>19</v>
      </c>
      <c r="D8" s="6" t="s">
        <v>20</v>
      </c>
      <c r="E8" s="2" t="s">
        <v>1</v>
      </c>
      <c r="F8" s="5">
        <v>107008</v>
      </c>
      <c r="G8" s="2" t="str">
        <f t="shared" si="0"/>
        <v>寺尾小学校107008</v>
      </c>
      <c r="H8" s="6"/>
    </row>
    <row r="9" spans="1:8" x14ac:dyDescent="0.15">
      <c r="A9" s="3" t="s">
        <v>32</v>
      </c>
      <c r="B9" s="7" t="s">
        <v>33</v>
      </c>
      <c r="D9" s="6" t="s">
        <v>45</v>
      </c>
      <c r="E9" s="2" t="s">
        <v>1</v>
      </c>
      <c r="F9" s="5">
        <v>107009</v>
      </c>
      <c r="G9" s="2" t="str">
        <f t="shared" si="0"/>
        <v>佐野小学校107009</v>
      </c>
      <c r="H9" s="3"/>
    </row>
    <row r="10" spans="1:8" x14ac:dyDescent="0.15">
      <c r="A10" s="3" t="s">
        <v>46</v>
      </c>
      <c r="B10" s="7" t="s">
        <v>47</v>
      </c>
      <c r="D10" s="6" t="s">
        <v>48</v>
      </c>
      <c r="E10" s="2" t="s">
        <v>1</v>
      </c>
      <c r="F10" s="5">
        <v>107010</v>
      </c>
      <c r="G10" s="2" t="str">
        <f t="shared" si="0"/>
        <v>六郷小学校107010</v>
      </c>
      <c r="H10" s="6"/>
    </row>
    <row r="11" spans="1:8" x14ac:dyDescent="0.15">
      <c r="A11" s="3" t="s">
        <v>50</v>
      </c>
      <c r="B11" s="7" t="s">
        <v>51</v>
      </c>
      <c r="D11" s="6" t="s">
        <v>52</v>
      </c>
      <c r="E11" s="2" t="s">
        <v>1</v>
      </c>
      <c r="F11" s="5">
        <v>107011</v>
      </c>
      <c r="G11" s="2" t="str">
        <f t="shared" si="0"/>
        <v>城南小学校107011</v>
      </c>
      <c r="H11" s="6"/>
    </row>
    <row r="12" spans="1:8" x14ac:dyDescent="0.15">
      <c r="A12" s="3" t="s">
        <v>53</v>
      </c>
      <c r="B12" s="7" t="s">
        <v>54</v>
      </c>
      <c r="D12" s="6" t="s">
        <v>55</v>
      </c>
      <c r="E12" s="2" t="s">
        <v>1</v>
      </c>
      <c r="F12" s="5">
        <v>107012</v>
      </c>
      <c r="G12" s="2" t="str">
        <f t="shared" si="0"/>
        <v>城東小学校107012</v>
      </c>
      <c r="H12" s="6"/>
    </row>
    <row r="13" spans="1:8" x14ac:dyDescent="0.15">
      <c r="A13" s="3" t="s">
        <v>56</v>
      </c>
      <c r="B13" s="3" t="s">
        <v>57</v>
      </c>
      <c r="D13" s="6" t="s">
        <v>58</v>
      </c>
      <c r="E13" s="2" t="s">
        <v>1</v>
      </c>
      <c r="F13" s="5">
        <v>107013</v>
      </c>
      <c r="G13" s="2" t="str">
        <f t="shared" si="0"/>
        <v>新高尾小学校107013</v>
      </c>
      <c r="H13" s="6"/>
    </row>
    <row r="14" spans="1:8" x14ac:dyDescent="0.15">
      <c r="A14" s="3" t="s">
        <v>59</v>
      </c>
      <c r="B14" s="3" t="s">
        <v>60</v>
      </c>
      <c r="D14" s="6" t="s">
        <v>61</v>
      </c>
      <c r="E14" s="2" t="s">
        <v>1</v>
      </c>
      <c r="F14" s="5">
        <v>107014</v>
      </c>
      <c r="G14" s="2" t="str">
        <f t="shared" si="0"/>
        <v>中川小学校107014</v>
      </c>
      <c r="H14" s="6"/>
    </row>
    <row r="15" spans="1:8" x14ac:dyDescent="0.15">
      <c r="A15" s="3" t="s">
        <v>62</v>
      </c>
      <c r="B15" s="3" t="s">
        <v>63</v>
      </c>
      <c r="D15" s="6" t="s">
        <v>64</v>
      </c>
      <c r="E15" s="2" t="s">
        <v>1</v>
      </c>
      <c r="F15" s="5">
        <v>107015</v>
      </c>
      <c r="G15" s="2" t="str">
        <f t="shared" si="0"/>
        <v>八幡小学校107015</v>
      </c>
      <c r="H15" s="6"/>
    </row>
    <row r="16" spans="1:8" x14ac:dyDescent="0.15">
      <c r="A16" s="3" t="s">
        <v>117</v>
      </c>
      <c r="B16" s="3" t="s">
        <v>125</v>
      </c>
      <c r="D16" s="6" t="s">
        <v>65</v>
      </c>
      <c r="E16" s="2" t="s">
        <v>1</v>
      </c>
      <c r="F16" s="5">
        <v>107016</v>
      </c>
      <c r="G16" s="2" t="str">
        <f t="shared" si="0"/>
        <v>豊岡小学校107016</v>
      </c>
      <c r="H16" s="6"/>
    </row>
    <row r="17" spans="1:8" x14ac:dyDescent="0.15">
      <c r="A17" s="3" t="s">
        <v>118</v>
      </c>
      <c r="B17" s="3" t="s">
        <v>126</v>
      </c>
      <c r="D17" s="6" t="s">
        <v>66</v>
      </c>
      <c r="E17" s="2" t="s">
        <v>1</v>
      </c>
      <c r="F17" s="5">
        <v>107017</v>
      </c>
      <c r="G17" s="2" t="str">
        <f t="shared" si="0"/>
        <v>長野小学校107017</v>
      </c>
      <c r="H17" s="6"/>
    </row>
    <row r="18" spans="1:8" x14ac:dyDescent="0.15">
      <c r="A18" s="3" t="s">
        <v>119</v>
      </c>
      <c r="B18" s="3" t="s">
        <v>127</v>
      </c>
      <c r="D18" s="6" t="s">
        <v>67</v>
      </c>
      <c r="E18" s="2" t="s">
        <v>1</v>
      </c>
      <c r="F18" s="5">
        <v>107018</v>
      </c>
      <c r="G18" s="2" t="str">
        <f t="shared" si="0"/>
        <v>大類小学校107018</v>
      </c>
      <c r="H18" s="6"/>
    </row>
    <row r="19" spans="1:8" x14ac:dyDescent="0.15">
      <c r="A19" s="3" t="s">
        <v>120</v>
      </c>
      <c r="B19" s="3" t="s">
        <v>128</v>
      </c>
      <c r="D19" s="6" t="s">
        <v>68</v>
      </c>
      <c r="E19" s="2" t="s">
        <v>1</v>
      </c>
      <c r="F19" s="5">
        <v>107019</v>
      </c>
      <c r="G19" s="2" t="str">
        <f t="shared" si="0"/>
        <v>南八幡小学校107019</v>
      </c>
      <c r="H19" s="6"/>
    </row>
    <row r="20" spans="1:8" x14ac:dyDescent="0.15">
      <c r="A20" s="3" t="s">
        <v>121</v>
      </c>
      <c r="B20" s="3" t="s">
        <v>129</v>
      </c>
      <c r="D20" s="6" t="s">
        <v>69</v>
      </c>
      <c r="E20" s="2" t="s">
        <v>1</v>
      </c>
      <c r="F20" s="5">
        <v>107020</v>
      </c>
      <c r="G20" s="2" t="str">
        <f t="shared" si="0"/>
        <v>倉賀野小学校107020</v>
      </c>
      <c r="H20" s="6"/>
    </row>
    <row r="21" spans="1:8" x14ac:dyDescent="0.15">
      <c r="A21" s="3" t="s">
        <v>122</v>
      </c>
      <c r="B21" s="3" t="s">
        <v>130</v>
      </c>
      <c r="D21" s="6" t="s">
        <v>70</v>
      </c>
      <c r="E21" s="2" t="s">
        <v>1</v>
      </c>
      <c r="F21" s="5">
        <v>107021</v>
      </c>
      <c r="G21" s="2" t="str">
        <f t="shared" si="0"/>
        <v>岩鼻小学校107021</v>
      </c>
      <c r="H21" s="6"/>
    </row>
    <row r="22" spans="1:8" x14ac:dyDescent="0.15">
      <c r="A22" s="3" t="s">
        <v>123</v>
      </c>
      <c r="B22" s="3" t="s">
        <v>131</v>
      </c>
      <c r="D22" s="6" t="s">
        <v>71</v>
      </c>
      <c r="E22" s="2" t="s">
        <v>1</v>
      </c>
      <c r="F22" s="5">
        <v>107022</v>
      </c>
      <c r="G22" s="2" t="str">
        <f t="shared" si="0"/>
        <v>京ケ島小学校107022</v>
      </c>
      <c r="H22" s="6"/>
    </row>
    <row r="23" spans="1:8" x14ac:dyDescent="0.15">
      <c r="A23" s="3" t="s">
        <v>124</v>
      </c>
      <c r="B23" s="3" t="s">
        <v>132</v>
      </c>
      <c r="D23" s="6" t="s">
        <v>72</v>
      </c>
      <c r="E23" s="2" t="s">
        <v>1</v>
      </c>
      <c r="F23" s="5">
        <v>107023</v>
      </c>
      <c r="G23" s="2" t="str">
        <f t="shared" si="0"/>
        <v>滝川小学校107023</v>
      </c>
      <c r="H23" s="6"/>
    </row>
    <row r="24" spans="1:8" x14ac:dyDescent="0.15">
      <c r="A24" s="3" t="s">
        <v>163</v>
      </c>
      <c r="B24" s="3" t="s">
        <v>164</v>
      </c>
      <c r="D24" s="6" t="s">
        <v>73</v>
      </c>
      <c r="E24" s="2" t="s">
        <v>1</v>
      </c>
      <c r="F24" s="5">
        <v>107024</v>
      </c>
      <c r="G24" s="2" t="str">
        <f t="shared" si="0"/>
        <v>東部小学校107024</v>
      </c>
      <c r="H24" s="6"/>
    </row>
    <row r="25" spans="1:8" x14ac:dyDescent="0.15">
      <c r="A25" s="3" t="s">
        <v>133</v>
      </c>
      <c r="B25" s="3" t="s">
        <v>134</v>
      </c>
      <c r="D25" s="6" t="s">
        <v>74</v>
      </c>
      <c r="E25" s="2" t="s">
        <v>1</v>
      </c>
      <c r="F25" s="5">
        <v>107025</v>
      </c>
      <c r="G25" s="2" t="str">
        <f t="shared" si="0"/>
        <v>中居小学校107025</v>
      </c>
      <c r="H25" s="6"/>
    </row>
    <row r="26" spans="1:8" x14ac:dyDescent="0.15">
      <c r="A26" s="3" t="s">
        <v>135</v>
      </c>
      <c r="B26" s="3" t="s">
        <v>136</v>
      </c>
      <c r="D26" s="6" t="s">
        <v>75</v>
      </c>
      <c r="E26" s="2" t="s">
        <v>1</v>
      </c>
      <c r="F26" s="5">
        <v>107026</v>
      </c>
      <c r="G26" s="2" t="str">
        <f t="shared" si="0"/>
        <v>北部小学校107026</v>
      </c>
      <c r="H26" s="6"/>
    </row>
    <row r="27" spans="1:8" x14ac:dyDescent="0.15">
      <c r="A27" s="3" t="s">
        <v>137</v>
      </c>
      <c r="B27" s="3" t="s">
        <v>138</v>
      </c>
      <c r="D27" s="6" t="s">
        <v>76</v>
      </c>
      <c r="E27" s="2" t="s">
        <v>1</v>
      </c>
      <c r="F27" s="5">
        <v>107027</v>
      </c>
      <c r="G27" s="2" t="str">
        <f t="shared" si="0"/>
        <v>西部小学校107027</v>
      </c>
      <c r="H27" s="6"/>
    </row>
    <row r="28" spans="1:8" x14ac:dyDescent="0.15">
      <c r="A28" s="3" t="s">
        <v>140</v>
      </c>
      <c r="B28" s="3" t="s">
        <v>141</v>
      </c>
      <c r="D28" s="6" t="s">
        <v>77</v>
      </c>
      <c r="E28" s="2" t="s">
        <v>1</v>
      </c>
      <c r="F28" s="5">
        <v>107028</v>
      </c>
      <c r="G28" s="2" t="str">
        <f t="shared" si="0"/>
        <v>乗附小学校107028</v>
      </c>
      <c r="H28" s="6"/>
    </row>
    <row r="29" spans="1:8" x14ac:dyDescent="0.15">
      <c r="A29" s="3" t="s">
        <v>143</v>
      </c>
      <c r="B29" s="3" t="s">
        <v>144</v>
      </c>
      <c r="D29" s="6" t="s">
        <v>78</v>
      </c>
      <c r="E29" s="2" t="s">
        <v>1</v>
      </c>
      <c r="F29" s="5">
        <v>107029</v>
      </c>
      <c r="G29" s="2" t="str">
        <f t="shared" si="0"/>
        <v>浜尻小学校107029</v>
      </c>
      <c r="H29" s="6"/>
    </row>
    <row r="30" spans="1:8" x14ac:dyDescent="0.15">
      <c r="A30" s="3" t="s">
        <v>146</v>
      </c>
      <c r="B30" s="3" t="s">
        <v>147</v>
      </c>
      <c r="D30" s="6" t="s">
        <v>79</v>
      </c>
      <c r="E30" s="2" t="s">
        <v>1</v>
      </c>
      <c r="F30" s="5">
        <v>107030</v>
      </c>
      <c r="G30" s="2" t="str">
        <f t="shared" si="0"/>
        <v>矢中小学校107030</v>
      </c>
      <c r="H30" s="6"/>
    </row>
    <row r="31" spans="1:8" x14ac:dyDescent="0.15">
      <c r="A31" s="3" t="s">
        <v>149</v>
      </c>
      <c r="B31" s="3" t="s">
        <v>150</v>
      </c>
      <c r="D31" s="6" t="s">
        <v>80</v>
      </c>
      <c r="E31" s="2" t="s">
        <v>1</v>
      </c>
      <c r="F31" s="5">
        <v>107031</v>
      </c>
      <c r="G31" s="2" t="str">
        <f t="shared" si="0"/>
        <v>城山小学校107031</v>
      </c>
      <c r="H31" s="6"/>
    </row>
    <row r="32" spans="1:8" x14ac:dyDescent="0.15">
      <c r="A32" s="3" t="s">
        <v>152</v>
      </c>
      <c r="B32" s="3" t="s">
        <v>153</v>
      </c>
      <c r="D32" s="6" t="s">
        <v>81</v>
      </c>
      <c r="E32" s="2" t="s">
        <v>1</v>
      </c>
      <c r="F32" s="5">
        <v>107032</v>
      </c>
      <c r="G32" s="2" t="str">
        <f t="shared" si="0"/>
        <v>鼻高小学校107032</v>
      </c>
      <c r="H32" s="6"/>
    </row>
    <row r="33" spans="1:8" x14ac:dyDescent="0.15">
      <c r="A33" s="3" t="s">
        <v>155</v>
      </c>
      <c r="B33" s="3" t="s">
        <v>156</v>
      </c>
      <c r="D33" s="6" t="s">
        <v>82</v>
      </c>
      <c r="E33" s="2" t="s">
        <v>1</v>
      </c>
      <c r="F33" s="5">
        <v>107033</v>
      </c>
      <c r="G33" s="2" t="str">
        <f t="shared" ref="G33:G58" si="1">CONCATENATE(D33,E33,F33)</f>
        <v>倉渕小学校107033</v>
      </c>
      <c r="H33" s="6"/>
    </row>
    <row r="34" spans="1:8" x14ac:dyDescent="0.15">
      <c r="A34" s="3" t="s">
        <v>158</v>
      </c>
      <c r="B34" s="3" t="s">
        <v>159</v>
      </c>
      <c r="D34" s="6" t="s">
        <v>83</v>
      </c>
      <c r="E34" s="2" t="s">
        <v>1</v>
      </c>
      <c r="F34" s="5">
        <v>107036</v>
      </c>
      <c r="G34" s="2" t="str">
        <f t="shared" si="1"/>
        <v>箕輪小学校107036</v>
      </c>
      <c r="H34" s="6"/>
    </row>
    <row r="35" spans="1:8" x14ac:dyDescent="0.15">
      <c r="A35" s="3" t="s">
        <v>161</v>
      </c>
      <c r="B35" s="3" t="s">
        <v>162</v>
      </c>
      <c r="D35" s="6" t="s">
        <v>84</v>
      </c>
      <c r="E35" s="2" t="s">
        <v>1</v>
      </c>
      <c r="F35" s="5">
        <v>107037</v>
      </c>
      <c r="G35" s="2" t="str">
        <f t="shared" si="1"/>
        <v>車郷小学校107037</v>
      </c>
      <c r="H35" s="6"/>
    </row>
    <row r="36" spans="1:8" x14ac:dyDescent="0.15">
      <c r="A36" s="3" t="s">
        <v>165</v>
      </c>
      <c r="B36" s="3" t="s">
        <v>166</v>
      </c>
      <c r="D36" s="6" t="s">
        <v>85</v>
      </c>
      <c r="E36" s="2" t="s">
        <v>1</v>
      </c>
      <c r="F36" s="5">
        <v>107038</v>
      </c>
      <c r="G36" s="2" t="str">
        <f t="shared" si="1"/>
        <v>箕郷東小学校107038</v>
      </c>
      <c r="H36" s="6"/>
    </row>
    <row r="37" spans="1:8" x14ac:dyDescent="0.15">
      <c r="D37" s="6" t="s">
        <v>86</v>
      </c>
      <c r="E37" s="2" t="s">
        <v>1</v>
      </c>
      <c r="F37" s="5">
        <v>107039</v>
      </c>
      <c r="G37" s="2" t="str">
        <f t="shared" si="1"/>
        <v>金古小学校107039</v>
      </c>
      <c r="H37" s="6"/>
    </row>
    <row r="38" spans="1:8" x14ac:dyDescent="0.15">
      <c r="D38" s="6" t="s">
        <v>87</v>
      </c>
      <c r="E38" s="2" t="s">
        <v>1</v>
      </c>
      <c r="F38" s="5">
        <v>107040</v>
      </c>
      <c r="G38" s="2" t="str">
        <f t="shared" si="1"/>
        <v>国府小学校107040</v>
      </c>
      <c r="H38" s="6"/>
    </row>
    <row r="39" spans="1:8" x14ac:dyDescent="0.15">
      <c r="D39" s="6" t="s">
        <v>88</v>
      </c>
      <c r="E39" s="2" t="s">
        <v>1</v>
      </c>
      <c r="F39" s="5">
        <v>107041</v>
      </c>
      <c r="G39" s="2" t="str">
        <f t="shared" si="1"/>
        <v>堤ヶ岡小学校107041</v>
      </c>
      <c r="H39" s="6"/>
    </row>
    <row r="40" spans="1:8" x14ac:dyDescent="0.15">
      <c r="D40" s="6" t="s">
        <v>89</v>
      </c>
      <c r="E40" s="2" t="s">
        <v>1</v>
      </c>
      <c r="F40" s="5">
        <v>107042</v>
      </c>
      <c r="G40" s="2" t="str">
        <f t="shared" si="1"/>
        <v>上郊小学校107042</v>
      </c>
      <c r="H40" s="6"/>
    </row>
    <row r="41" spans="1:8" x14ac:dyDescent="0.15">
      <c r="D41" s="6" t="s">
        <v>90</v>
      </c>
      <c r="E41" s="2" t="s">
        <v>1</v>
      </c>
      <c r="F41" s="5">
        <v>107043</v>
      </c>
      <c r="G41" s="2" t="str">
        <f t="shared" si="1"/>
        <v>金古南小学校107043</v>
      </c>
      <c r="H41" s="6"/>
    </row>
    <row r="42" spans="1:8" x14ac:dyDescent="0.15">
      <c r="D42" s="6" t="s">
        <v>91</v>
      </c>
      <c r="E42" s="2" t="s">
        <v>1</v>
      </c>
      <c r="F42" s="5">
        <v>107044</v>
      </c>
      <c r="G42" s="2" t="str">
        <f t="shared" si="1"/>
        <v>新町第一小学校107044</v>
      </c>
      <c r="H42" s="6"/>
    </row>
    <row r="43" spans="1:8" x14ac:dyDescent="0.15">
      <c r="D43" s="6" t="s">
        <v>92</v>
      </c>
      <c r="E43" s="2" t="s">
        <v>1</v>
      </c>
      <c r="F43" s="5">
        <v>107045</v>
      </c>
      <c r="G43" s="2" t="str">
        <f t="shared" si="1"/>
        <v>新町第二小学校107045</v>
      </c>
      <c r="H43" s="6"/>
    </row>
    <row r="44" spans="1:8" x14ac:dyDescent="0.15">
      <c r="D44" s="6" t="s">
        <v>93</v>
      </c>
      <c r="E44" s="2" t="s">
        <v>1</v>
      </c>
      <c r="F44" s="5">
        <v>107076</v>
      </c>
      <c r="G44" s="2" t="str">
        <f t="shared" si="1"/>
        <v>桜山小学校107076</v>
      </c>
      <c r="H44" s="6"/>
    </row>
    <row r="45" spans="1:8" x14ac:dyDescent="0.15">
      <c r="D45" s="6" t="s">
        <v>94</v>
      </c>
      <c r="E45" s="2" t="s">
        <v>1</v>
      </c>
      <c r="F45" s="5">
        <v>107046</v>
      </c>
      <c r="G45" s="2" t="str">
        <f t="shared" si="1"/>
        <v>下室田小学校107046</v>
      </c>
      <c r="H45" s="6"/>
    </row>
    <row r="46" spans="1:8" x14ac:dyDescent="0.15">
      <c r="D46" s="6" t="s">
        <v>95</v>
      </c>
      <c r="E46" s="2" t="s">
        <v>1</v>
      </c>
      <c r="F46" s="5">
        <v>107047</v>
      </c>
      <c r="G46" s="2" t="str">
        <f t="shared" si="1"/>
        <v>中室田小学校107047</v>
      </c>
      <c r="H46" s="6"/>
    </row>
    <row r="47" spans="1:8" x14ac:dyDescent="0.15">
      <c r="D47" s="6" t="s">
        <v>96</v>
      </c>
      <c r="E47" s="2" t="s">
        <v>1</v>
      </c>
      <c r="F47" s="5">
        <v>107048</v>
      </c>
      <c r="G47" s="2" t="str">
        <f t="shared" si="1"/>
        <v>上室田小学校107048</v>
      </c>
      <c r="H47" s="6"/>
    </row>
    <row r="48" spans="1:8" x14ac:dyDescent="0.15">
      <c r="D48" s="6" t="s">
        <v>97</v>
      </c>
      <c r="E48" s="2" t="s">
        <v>1</v>
      </c>
      <c r="F48" s="5">
        <v>107049</v>
      </c>
      <c r="G48" s="2" t="str">
        <f t="shared" si="1"/>
        <v>里見小学校107049</v>
      </c>
      <c r="H48" s="6"/>
    </row>
    <row r="49" spans="4:8" x14ac:dyDescent="0.15">
      <c r="D49" s="6" t="s">
        <v>98</v>
      </c>
      <c r="E49" s="2" t="s">
        <v>1</v>
      </c>
      <c r="F49" s="5">
        <v>107050</v>
      </c>
      <c r="G49" s="2" t="str">
        <f t="shared" si="1"/>
        <v>久留馬小学校107050</v>
      </c>
      <c r="H49" s="6"/>
    </row>
    <row r="50" spans="4:8" x14ac:dyDescent="0.15">
      <c r="D50" s="6" t="s">
        <v>99</v>
      </c>
      <c r="E50" s="2" t="s">
        <v>1</v>
      </c>
      <c r="F50" s="5">
        <v>107051</v>
      </c>
      <c r="G50" s="2" t="str">
        <f t="shared" si="1"/>
        <v>下里見小学校107051</v>
      </c>
      <c r="H50" s="6"/>
    </row>
    <row r="51" spans="4:8" x14ac:dyDescent="0.15">
      <c r="D51" s="6" t="s">
        <v>100</v>
      </c>
      <c r="E51" s="2" t="s">
        <v>1</v>
      </c>
      <c r="F51" s="5">
        <v>107052</v>
      </c>
      <c r="G51" s="2" t="str">
        <f t="shared" si="1"/>
        <v>宮沢小学校107052</v>
      </c>
      <c r="H51" s="6"/>
    </row>
    <row r="52" spans="4:8" x14ac:dyDescent="0.15">
      <c r="D52" s="6" t="s">
        <v>101</v>
      </c>
      <c r="E52" s="2" t="s">
        <v>1</v>
      </c>
      <c r="F52" s="5">
        <v>107077</v>
      </c>
      <c r="G52" s="2" t="str">
        <f t="shared" si="1"/>
        <v>吉井小学校107077</v>
      </c>
      <c r="H52" s="6"/>
    </row>
    <row r="53" spans="4:8" x14ac:dyDescent="0.15">
      <c r="D53" s="6" t="s">
        <v>102</v>
      </c>
      <c r="E53" s="2" t="s">
        <v>1</v>
      </c>
      <c r="F53" s="5">
        <v>107078</v>
      </c>
      <c r="G53" s="2" t="str">
        <f t="shared" si="1"/>
        <v>吉井西小学校107078</v>
      </c>
      <c r="H53" s="6"/>
    </row>
    <row r="54" spans="4:8" x14ac:dyDescent="0.15">
      <c r="D54" s="6" t="s">
        <v>103</v>
      </c>
      <c r="E54" s="2" t="s">
        <v>1</v>
      </c>
      <c r="F54" s="5">
        <v>107079</v>
      </c>
      <c r="G54" s="2" t="str">
        <f t="shared" si="1"/>
        <v>馬庭小学校107079</v>
      </c>
      <c r="H54" s="6"/>
    </row>
    <row r="55" spans="4:8" x14ac:dyDescent="0.15">
      <c r="D55" s="6" t="s">
        <v>104</v>
      </c>
      <c r="E55" s="2" t="s">
        <v>1</v>
      </c>
      <c r="F55" s="5">
        <v>107080</v>
      </c>
      <c r="G55" s="2" t="str">
        <f t="shared" si="1"/>
        <v>入野小学校107080</v>
      </c>
      <c r="H55" s="6"/>
    </row>
    <row r="56" spans="4:8" x14ac:dyDescent="0.15">
      <c r="D56" s="6" t="s">
        <v>105</v>
      </c>
      <c r="E56" s="2" t="s">
        <v>1</v>
      </c>
      <c r="F56" s="5">
        <v>107081</v>
      </c>
      <c r="G56" s="2" t="str">
        <f t="shared" si="1"/>
        <v>南陽台小学校107081</v>
      </c>
      <c r="H56" s="6"/>
    </row>
    <row r="57" spans="4:8" x14ac:dyDescent="0.15">
      <c r="D57" s="6" t="s">
        <v>106</v>
      </c>
      <c r="E57" s="2" t="s">
        <v>1</v>
      </c>
      <c r="F57" s="5">
        <v>107082</v>
      </c>
      <c r="G57" s="2" t="str">
        <f t="shared" si="1"/>
        <v>多胡小学校107082</v>
      </c>
      <c r="H57" s="6"/>
    </row>
    <row r="58" spans="4:8" x14ac:dyDescent="0.15">
      <c r="D58" s="6" t="s">
        <v>107</v>
      </c>
      <c r="E58" s="2" t="s">
        <v>1</v>
      </c>
      <c r="F58" s="5">
        <v>107083</v>
      </c>
      <c r="G58" s="2" t="str">
        <f t="shared" si="1"/>
        <v>岩平小学校107083</v>
      </c>
      <c r="H58" s="6"/>
    </row>
    <row r="59" spans="4:8" x14ac:dyDescent="0.15">
      <c r="D59" s="6" t="s">
        <v>108</v>
      </c>
      <c r="E59" s="2" t="s">
        <v>1</v>
      </c>
      <c r="F59" s="5">
        <v>107053</v>
      </c>
      <c r="G59" s="2" t="str">
        <f>CONCATENATE(D59,F59)</f>
        <v>高崎Winds107053</v>
      </c>
      <c r="H59" s="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vt:lpstr>
      <vt:lpstr>記入例</vt:lpstr>
      <vt:lpstr>取得データ</vt:lpstr>
      <vt:lpstr>初期設定</vt:lpstr>
      <vt:lpstr>記入例!Print_Area</vt:lpstr>
      <vt:lpstr>申込一覧!Print_Area</vt:lpstr>
      <vt:lpstr>記入例!Print_Titles</vt:lpstr>
      <vt:lpstr>申込一覧!Print_Titles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2022-08-16T12:00:11Z</cp:lastPrinted>
  <dcterms:created xsi:type="dcterms:W3CDTF">2022-08-16T08:56:09Z</dcterms:created>
  <dcterms:modified xsi:type="dcterms:W3CDTF">2023-07-22T01:26:04Z</dcterms:modified>
</cp:coreProperties>
</file>