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15" tabRatio="646" activeTab="0"/>
  </bookViews>
  <sheets>
    <sheet name="申込一覧表A" sheetId="1" r:id="rId1"/>
    <sheet name="データ取得" sheetId="2" r:id="rId2"/>
    <sheet name="初期設定" sheetId="3" r:id="rId3"/>
  </sheets>
  <definedNames>
    <definedName name="dennwa">'初期設定'!$D$1:$H$210</definedName>
    <definedName name="gakkou">'初期設定'!$D$1:$I$459</definedName>
    <definedName name="gunshikoumei">'初期設定'!$J$2:$J$197</definedName>
    <definedName name="jyuusyo">'初期設定'!$D$1:$G$210</definedName>
    <definedName name="komon">'初期設定'!$D$1:$J$197</definedName>
    <definedName name="koodo">'初期設定'!$D$1:$I$197</definedName>
    <definedName name="koucyo">'初期設定'!$D$1:$J$197</definedName>
    <definedName name="kyougi">'初期設定'!$A$1:$B$10</definedName>
    <definedName name="_xlnm.Print_Area" localSheetId="1">'データ取得'!$A$1:$T$100</definedName>
    <definedName name="_xlnm.Print_Area" localSheetId="0">'申込一覧表A'!$A$1:$T$84</definedName>
    <definedName name="郡市">'初期設定'!$D$1:$J$205</definedName>
    <definedName name="顧問">'初期設定'!$D$1:$I$459</definedName>
    <definedName name="審判部署">'初期設定'!$S$1:$S$60</definedName>
  </definedNames>
  <calcPr fullCalcOnLoad="1"/>
</workbook>
</file>

<file path=xl/sharedStrings.xml><?xml version="1.0" encoding="utf-8"?>
<sst xmlns="http://schemas.openxmlformats.org/spreadsheetml/2006/main" count="2011" uniqueCount="1192">
  <si>
    <t>所属ｺｰﾄﾞ</t>
  </si>
  <si>
    <t>高崎長距離記録会</t>
  </si>
  <si>
    <t>大会申込一覧表（Ａ）</t>
  </si>
  <si>
    <t>NO.1</t>
  </si>
  <si>
    <t>団体・学校名　</t>
  </si>
  <si>
    <t>校長名</t>
  </si>
  <si>
    <t>印</t>
  </si>
  <si>
    <t>所 在 地　</t>
  </si>
  <si>
    <t>電話</t>
  </si>
  <si>
    <t xml:space="preserve">顧問名  </t>
  </si>
  <si>
    <t>ﾘﾚｰ</t>
  </si>
  <si>
    <t>１種目</t>
  </si>
  <si>
    <t>２種目</t>
  </si>
  <si>
    <t>氏　　名</t>
  </si>
  <si>
    <t>学</t>
  </si>
  <si>
    <t>ﾌﾘｶﾞﾅ</t>
  </si>
  <si>
    <t>ローマ字</t>
  </si>
  <si>
    <t>性</t>
  </si>
  <si>
    <t>国籍</t>
  </si>
  <si>
    <t>生年月日</t>
  </si>
  <si>
    <t>Zken</t>
  </si>
  <si>
    <t>男</t>
  </si>
  <si>
    <t>女</t>
  </si>
  <si>
    <t>ｺｰﾄﾞ</t>
  </si>
  <si>
    <t>種目1</t>
  </si>
  <si>
    <t>記録</t>
  </si>
  <si>
    <t>大会</t>
  </si>
  <si>
    <t>種目2</t>
  </si>
  <si>
    <t>↑</t>
  </si>
  <si>
    <t>小・中学生の申し込みは「１」を入力してください</t>
  </si>
  <si>
    <t>一般・高校生の申し込みは「２」を入力してください</t>
  </si>
  <si>
    <t>小中高校生・一般が混在する場合には「０」を入力して、申し込み料金を直接入力してください。</t>
  </si>
  <si>
    <t>申し込み人数</t>
  </si>
  <si>
    <t>個人申込種目数</t>
  </si>
  <si>
    <t>種目</t>
  </si>
  <si>
    <t>男子</t>
  </si>
  <si>
    <t>女子</t>
  </si>
  <si>
    <t>申込料金</t>
  </si>
  <si>
    <t>円</t>
  </si>
  <si>
    <t>審判員氏名（希望審判名）</t>
  </si>
  <si>
    <t>（審判名）</t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</si>
  <si>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</si>
  <si>
    <t>NO.2</t>
  </si>
  <si>
    <t>大会名</t>
  </si>
  <si>
    <t>NO.3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</si>
  <si>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</si>
  <si>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</si>
  <si>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</si>
  <si>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</si>
  <si>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</si>
  <si>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</si>
  <si>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</si>
  <si>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</si>
  <si>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</si>
  <si>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</si>
  <si>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審判員氏名</t>
  </si>
  <si>
    <t>学校名</t>
  </si>
  <si>
    <t>希望審判名</t>
  </si>
  <si>
    <t>N3</t>
  </si>
  <si>
    <t>SX2</t>
  </si>
  <si>
    <t>NT</t>
  </si>
  <si>
    <t>BR</t>
  </si>
  <si>
    <t>00600</t>
  </si>
  <si>
    <t>共通800m</t>
  </si>
  <si>
    <t>069009</t>
  </si>
  <si>
    <t>ﾄｳﾖｳﾀﾞｲ</t>
  </si>
  <si>
    <t>東洋大</t>
  </si>
  <si>
    <t>山　形</t>
  </si>
  <si>
    <t>【大会】</t>
  </si>
  <si>
    <t>00601</t>
  </si>
  <si>
    <t>小学生800m</t>
  </si>
  <si>
    <t>090001</t>
  </si>
  <si>
    <t>ﾄﾁｷﾞTFC</t>
  </si>
  <si>
    <t>栃木TFC</t>
  </si>
  <si>
    <t>栃　木</t>
  </si>
  <si>
    <t>ディレクター</t>
  </si>
  <si>
    <t>00701</t>
  </si>
  <si>
    <t>小学生1000m</t>
  </si>
  <si>
    <t>ｸﾞﾝﾏﾘｯｷｮｳ</t>
  </si>
  <si>
    <t>群馬陸協</t>
  </si>
  <si>
    <t>群　馬</t>
  </si>
  <si>
    <t>サブディレクター</t>
  </si>
  <si>
    <t>00800</t>
  </si>
  <si>
    <t>共通1500m</t>
  </si>
  <si>
    <t>ﾀｶｻｷｼﾘｯｷｮｳ</t>
  </si>
  <si>
    <t>高崎市陸協</t>
  </si>
  <si>
    <t>ジュリー</t>
  </si>
  <si>
    <t>00900</t>
  </si>
  <si>
    <t>共通2000m</t>
  </si>
  <si>
    <t>ｱｶﾞﾂﾏｼﾝﾚｲｸﾗﾌﾞ</t>
  </si>
  <si>
    <t>吾妻榛嶺ク</t>
  </si>
  <si>
    <t>技術総務</t>
  </si>
  <si>
    <t>01000</t>
  </si>
  <si>
    <t>共通3000m</t>
  </si>
  <si>
    <t>ｳｽｲｸ</t>
  </si>
  <si>
    <t>碓氷ク</t>
  </si>
  <si>
    <t>審判長</t>
  </si>
  <si>
    <t>01100</t>
  </si>
  <si>
    <t>共通5000m</t>
  </si>
  <si>
    <t>ﾀﾃﾊﾞﾔｼｸﾗﾌﾞ</t>
  </si>
  <si>
    <t>館林ク</t>
  </si>
  <si>
    <t>報道係</t>
  </si>
  <si>
    <t>01200</t>
  </si>
  <si>
    <t>共通10000m</t>
  </si>
  <si>
    <t>ｵｵﾏﾏｺｳOB</t>
  </si>
  <si>
    <t>大高ＯＢ</t>
  </si>
  <si>
    <t>アナウンサー</t>
  </si>
  <si>
    <t>ﾄｳｷｮｳﾃﾞﾝﾘｮｸ</t>
  </si>
  <si>
    <t>東京電力</t>
  </si>
  <si>
    <t>記録・情報処理員</t>
  </si>
  <si>
    <t>ｼﾌﾞｶﾜｸﾗﾌﾞ</t>
  </si>
  <si>
    <t>渋川ク</t>
  </si>
  <si>
    <t>大型表示板係</t>
  </si>
  <si>
    <t>ﾌｼﾞｵｶｸﾗﾌﾞ</t>
  </si>
  <si>
    <t>藤岡ク</t>
  </si>
  <si>
    <t>マーシャル</t>
  </si>
  <si>
    <t>ﾐﾀｺｳｷﾞｮｳ</t>
  </si>
  <si>
    <t>三田工業</t>
  </si>
  <si>
    <t>医務係</t>
  </si>
  <si>
    <t>ｵｳﾗﾏﾁｸﾗﾌﾞ</t>
  </si>
  <si>
    <t>邑楽町ク</t>
  </si>
  <si>
    <t>競技者係</t>
  </si>
  <si>
    <t>ｱｶﾌﾞﾘｸﾗﾌﾞ</t>
  </si>
  <si>
    <t>赤堀ク</t>
  </si>
  <si>
    <t>役員・補助員係</t>
  </si>
  <si>
    <t>ﾀﾏﾑﾗﾏﾁｸﾗﾌﾞ</t>
  </si>
  <si>
    <t>玉村町ク</t>
  </si>
  <si>
    <t>庶務係</t>
  </si>
  <si>
    <t>ﾋﾀﾁﾀｶｻｷ</t>
  </si>
  <si>
    <t>日立高崎</t>
  </si>
  <si>
    <t>風力計測員</t>
  </si>
  <si>
    <t>ｱﾝﾅｶｿｳﾕｳｸﾗﾌﾞ</t>
  </si>
  <si>
    <t>安中走友ク</t>
  </si>
  <si>
    <t>用器具係</t>
  </si>
  <si>
    <t>ｻﾝﾖｳﾃﾞﾝｷ</t>
  </si>
  <si>
    <t>三洋電機</t>
  </si>
  <si>
    <t>決勝計時審判員</t>
  </si>
  <si>
    <t>ｾﾀｸﾗﾌﾞ</t>
  </si>
  <si>
    <t>勢多ク</t>
  </si>
  <si>
    <t>周回記録員</t>
  </si>
  <si>
    <t>ﾌｼﾞﾂｳ</t>
  </si>
  <si>
    <t>富士通</t>
  </si>
  <si>
    <t>写真判定員</t>
  </si>
  <si>
    <t>ﾏｴﾊﾞｼｼﾘｯｷｮｳ</t>
  </si>
  <si>
    <t>前橋市陸協</t>
  </si>
  <si>
    <t>監察員</t>
  </si>
  <si>
    <t>ｷﾘｭｳｼﾘｯｷｮｳ</t>
  </si>
  <si>
    <t>桐生市陸協</t>
  </si>
  <si>
    <t>スターター･リコーラー</t>
  </si>
  <si>
    <t>ﾄﾈｸﾗﾌﾞ</t>
  </si>
  <si>
    <t>利根ク</t>
  </si>
  <si>
    <t>出発係</t>
  </si>
  <si>
    <t>ﾊｷﾞﾜﾗﾃｯｺｳｼﾞｮ</t>
  </si>
  <si>
    <t>荻原鉄工所</t>
  </si>
  <si>
    <t>走高跳</t>
  </si>
  <si>
    <t>ｻﾜﾉｸﾗﾌﾞ</t>
  </si>
  <si>
    <t>沢野ク</t>
  </si>
  <si>
    <t>棒高跳</t>
  </si>
  <si>
    <t>ﾇﾏﾀｸﾗﾌﾞ</t>
  </si>
  <si>
    <t>沼田ク</t>
  </si>
  <si>
    <t>走幅跳</t>
  </si>
  <si>
    <t>ﾄﾐｵｶｼﾘｯｷｮｳ</t>
  </si>
  <si>
    <t>富岡市陸協</t>
  </si>
  <si>
    <t>砲丸投</t>
  </si>
  <si>
    <t>ｲｾｻｷｸﾗﾌﾞ</t>
  </si>
  <si>
    <t>伊勢崎ク</t>
  </si>
  <si>
    <t>ﾅﾝﾊﾞｰｶｰﾄﾞ回収係</t>
  </si>
  <si>
    <t>ﾆｯﾀﾘｯｷｮｳ</t>
  </si>
  <si>
    <t>新田陸協</t>
  </si>
  <si>
    <t>【駅伝】</t>
  </si>
  <si>
    <t>ﾀﾉｸﾗﾌﾞ</t>
  </si>
  <si>
    <t>多野ク</t>
  </si>
  <si>
    <t>ESP</t>
  </si>
  <si>
    <t>ｸﾞﾝﾏｸﾞﾝﾘｯｷｮｳ</t>
  </si>
  <si>
    <t>群馬郡陸協</t>
  </si>
  <si>
    <t>ｵｵﾀｼﾘｯｷｮｳ</t>
  </si>
  <si>
    <t>太田市陸協</t>
  </si>
  <si>
    <t>ﾐﾂﾋﾞｼﾃﾞﾝｷ</t>
  </si>
  <si>
    <t>三菱電機</t>
  </si>
  <si>
    <t>競走審判員</t>
  </si>
  <si>
    <t>ｱﾝﾅｶｼﾘｯｷｮｳ</t>
  </si>
  <si>
    <t>安中市陸協</t>
  </si>
  <si>
    <t>選手誘導係</t>
  </si>
  <si>
    <t>ｻｶｲﾏﾁｸﾗﾌﾞ</t>
  </si>
  <si>
    <t>境町ク</t>
  </si>
  <si>
    <t>計時員</t>
  </si>
  <si>
    <t>ｶﾝｶﾞｸﾀﾞｲAC</t>
  </si>
  <si>
    <t>関学大ＡＣ</t>
  </si>
  <si>
    <t>スターター</t>
  </si>
  <si>
    <t>ｸﾞﾝﾏﾋﾉｼﾞﾄﾞｳｼｬ</t>
  </si>
  <si>
    <t>群馬日野</t>
  </si>
  <si>
    <t>ﾄｳﾜｷﾞﾝｺｳ</t>
  </si>
  <si>
    <t>東和銀行</t>
  </si>
  <si>
    <t>ﾄﾘﾍｲAC</t>
  </si>
  <si>
    <t>登利平AC</t>
  </si>
  <si>
    <t>走路員</t>
  </si>
  <si>
    <t>ﾆﾎﾝｾｲｺｳ</t>
  </si>
  <si>
    <t>日本精工</t>
  </si>
  <si>
    <t>ｽﾊﾞﾙ</t>
  </si>
  <si>
    <t>SUBARU</t>
  </si>
  <si>
    <t>ｻﾀｹﾝｾﾂ</t>
  </si>
  <si>
    <t>佐田建設</t>
  </si>
  <si>
    <t>無線係</t>
  </si>
  <si>
    <t>ｽｰﾊﾟｰｱｽﾘｰﾄﾀﾏﾑﾗ</t>
  </si>
  <si>
    <t>Ｓ．Ａ玉村</t>
  </si>
  <si>
    <t>ＶＴＲ係</t>
  </si>
  <si>
    <t>ﾖｼｲｺｳOB</t>
  </si>
  <si>
    <t>吉井高ＯＢ</t>
  </si>
  <si>
    <t>ALSOKｸﾞﾝﾏ</t>
  </si>
  <si>
    <t>ALSOK群馬</t>
  </si>
  <si>
    <t>役員係</t>
  </si>
  <si>
    <t>ｸﾞﾝﾏﾀﾞｲTFｱﾗﾏｷｸﾗﾌﾞ</t>
  </si>
  <si>
    <t>群大ＴＦ荒牧</t>
  </si>
  <si>
    <t>群大ＴＦ</t>
  </si>
  <si>
    <t>庶務・会計係</t>
  </si>
  <si>
    <t>ﾁｭｳﾀｲﾚﾝｸﾗﾌﾞ</t>
  </si>
  <si>
    <t>中体連ｸﾗﾌﾞ</t>
  </si>
  <si>
    <t>救護係</t>
  </si>
  <si>
    <t>ｼｷｼﾏｸﾗﾌﾞ</t>
  </si>
  <si>
    <t>しきしま倶楽部</t>
  </si>
  <si>
    <t>しきしま</t>
  </si>
  <si>
    <t>補助員係</t>
  </si>
  <si>
    <t>ﾁｰﾑK</t>
  </si>
  <si>
    <t>チームＫ</t>
  </si>
  <si>
    <t>ﾀﾁﾊﾞﾅRC</t>
  </si>
  <si>
    <t>たちばなRC</t>
  </si>
  <si>
    <t>駐車場係</t>
  </si>
  <si>
    <t>ｲｸｴｲｸﾗﾌﾞ</t>
  </si>
  <si>
    <t>育英ｸﾗﾌﾞ</t>
  </si>
  <si>
    <t>ﾔﾏﾀﾞﾎｰﾙﾃﾞｨﾝｸﾞｽ</t>
  </si>
  <si>
    <t>ヤマダホールディングス</t>
  </si>
  <si>
    <t>ｳｫｰﾑｱｯﾌﾟ場係</t>
  </si>
  <si>
    <t>ｲｾｻｷｼｮｳﾎﾞｳﾘｸｼﾞｮｳｷｮｳｷﾞﾌﾞ</t>
  </si>
  <si>
    <t>伊勢崎消防陸上競技部</t>
  </si>
  <si>
    <t>伊勢崎消防</t>
  </si>
  <si>
    <t>表彰係</t>
  </si>
  <si>
    <t>ﾐｽﾞﾉ</t>
  </si>
  <si>
    <t>ミズノ</t>
  </si>
  <si>
    <t>ﾍｲｾｲｺｸｻｲﾀﾞｲAC</t>
  </si>
  <si>
    <t>平成国際大ＡＣ</t>
  </si>
  <si>
    <t>ﾍﾞﾙｼﾞｬﾊﾟﾝAC</t>
  </si>
  <si>
    <t>ベルジャパンＡＣ</t>
  </si>
  <si>
    <t>SUBARU RC</t>
  </si>
  <si>
    <t>ｼﾞｮｳｼｭｳｱｽﾘｰﾄｸﾗﾌﾞ</t>
  </si>
  <si>
    <t>上州アスリートクラブ</t>
  </si>
  <si>
    <t>上州ｱｽﾘｰﾄｸﾗﾌﾞ</t>
  </si>
  <si>
    <t>アラマキッズ</t>
  </si>
  <si>
    <t>ｵｵﾀｽﾎﾟｰﾂｱｶﾃﾞﾐｰ</t>
  </si>
  <si>
    <t>おおたスポーツアカデミー</t>
  </si>
  <si>
    <t>おおたＳＡ</t>
  </si>
  <si>
    <t>群  馬</t>
  </si>
  <si>
    <t>ｸﾞﾝﾏｼｬｶｲﾌｸｼｼﾞｷﾞｮｳﾀﾞﾝ</t>
  </si>
  <si>
    <t>群馬社会福祉事業団</t>
  </si>
  <si>
    <t>群馬社福事団</t>
  </si>
  <si>
    <t>ﾘｮｸｿｳｸﾗﾌﾞ</t>
  </si>
  <si>
    <t>緑走クラブ</t>
  </si>
  <si>
    <t>ﾋﾀﾞｶﾔﾘｸｼﾞｮｳｷｮｳｷﾞﾌﾞ</t>
  </si>
  <si>
    <t>日高屋陸上競技部</t>
  </si>
  <si>
    <t>SMBCﾆｯｺｳ</t>
  </si>
  <si>
    <t>SMBC日興</t>
  </si>
  <si>
    <t>ｻﾝﾍﾞﾙｸｽ</t>
  </si>
  <si>
    <t>サンベルクス</t>
  </si>
  <si>
    <t>ｶﾈｺﾗﾝﾆﾝｸﾞｸﾗﾌﾞ</t>
  </si>
  <si>
    <t>金古ﾗﾝﾆﾝｸﾞｸﾗﾌﾞ</t>
  </si>
  <si>
    <t>ｽｽﾞｷ</t>
  </si>
  <si>
    <t>スズキ</t>
  </si>
  <si>
    <t>ｸﾞﾝﾏﾀﾞｲﾌｿﾞｸﾖｳｺﾞ</t>
  </si>
  <si>
    <t>群馬大附属養護</t>
  </si>
  <si>
    <t>ｸﾞﾝﾏｺｳｾﾝ</t>
  </si>
  <si>
    <t>群馬高等工業高等専門学校</t>
  </si>
  <si>
    <t>群馬高専</t>
  </si>
  <si>
    <t>ﾏｴﾊﾞｼｺｳｺｳ</t>
  </si>
  <si>
    <t>前橋高</t>
  </si>
  <si>
    <t>ﾏｴﾊﾞｼﾐﾅﾐｺｳ</t>
  </si>
  <si>
    <t>前橋南高</t>
  </si>
  <si>
    <t>ﾏｴﾊﾞｼｼﾞｮｼｺｳ</t>
  </si>
  <si>
    <t>前橋女高</t>
  </si>
  <si>
    <t>ｾﾀﾉｳﾘﾝｺｳ</t>
  </si>
  <si>
    <t>勢多農林高</t>
  </si>
  <si>
    <t>ﾏｴﾊﾞｼｺｳｷﾞｮｳｺｳ</t>
  </si>
  <si>
    <t>前橋工高</t>
  </si>
  <si>
    <t>ﾏｴﾊﾞｼｼｮｳｷﾞｮｳｺｳ</t>
  </si>
  <si>
    <t>前橋商高</t>
  </si>
  <si>
    <t>ｾｲﾘｮｳｺｳ</t>
  </si>
  <si>
    <t>清陵高</t>
  </si>
  <si>
    <t>ﾀｶｻｷｺｳｺｳ</t>
  </si>
  <si>
    <t>高崎高</t>
  </si>
  <si>
    <t>ﾁｭｳｵｳｺｳ</t>
  </si>
  <si>
    <t>中央高</t>
  </si>
  <si>
    <t>ﾀｶｻｷｼﾞｮｼｺｳ</t>
  </si>
  <si>
    <t>高崎女高</t>
  </si>
  <si>
    <t>ﾀｶｻｷｺｳｷﾞｮｳｺｳ</t>
  </si>
  <si>
    <t>高崎工高</t>
  </si>
  <si>
    <t>ﾀｶｻｷｼｮｳｷﾞｮｳｺｳ</t>
  </si>
  <si>
    <t>高崎商高</t>
  </si>
  <si>
    <t>ｷﾘｭｳｺｳ</t>
  </si>
  <si>
    <t>桐生高</t>
  </si>
  <si>
    <t>ｷﾘｭｳｾｲｵｳｺｳ</t>
  </si>
  <si>
    <t>桐生清桜高</t>
  </si>
  <si>
    <t>清桜高</t>
  </si>
  <si>
    <t>ｷﾘｭｳｺｳｷﾞｮｳｺｳ</t>
  </si>
  <si>
    <t>桐生工高</t>
  </si>
  <si>
    <t>ｲｾｻｷﾋｶﾞｼｺｳ</t>
  </si>
  <si>
    <t>伊勢崎東高</t>
  </si>
  <si>
    <t>ｲｾｻｷｾｲﾒｲ</t>
  </si>
  <si>
    <t>伊勢崎清明高</t>
  </si>
  <si>
    <t>清明高</t>
  </si>
  <si>
    <t>ｲｾｻｷｺｳﾖｳｺｳ</t>
  </si>
  <si>
    <t>伊勢崎興陽高</t>
  </si>
  <si>
    <t>ｲｾｻｷｺｳｷﾞｮｳｺｳ</t>
  </si>
  <si>
    <t>伊勢崎工高</t>
  </si>
  <si>
    <t>ｲｾｻｷｼｮｳｷﾞｮｳｺｳ</t>
  </si>
  <si>
    <t>伊勢崎商高</t>
  </si>
  <si>
    <t>ｵｵﾀｺｳｺｳ</t>
  </si>
  <si>
    <t>太田高</t>
  </si>
  <si>
    <t>ｵｵﾀｼﾞｮｼｺｳ</t>
  </si>
  <si>
    <t>太田女高</t>
  </si>
  <si>
    <t>ｵｵﾀﾆｼｼﾞｮｼｺｳ</t>
  </si>
  <si>
    <t>太田西女高</t>
  </si>
  <si>
    <t>ｵｵﾀｺｳｷﾞｮｳｺｳ</t>
  </si>
  <si>
    <t>太田工高</t>
  </si>
  <si>
    <t>ﾇﾏﾀｺｳｺｳ</t>
  </si>
  <si>
    <t>沼田高</t>
  </si>
  <si>
    <t>ﾇﾏﾀｼﾞｮｼｺｳ</t>
  </si>
  <si>
    <t>沼田女高</t>
  </si>
  <si>
    <t>ﾄﾈｼﾞﾂｷﾞｮｳｺｳ</t>
  </si>
  <si>
    <t>利根実業高</t>
  </si>
  <si>
    <t>ﾀﾃﾊﾞﾔｼｺｳｺｳ</t>
  </si>
  <si>
    <t>館林高</t>
  </si>
  <si>
    <t>ﾀﾃﾊﾞﾔｼｼﾞｮｼｺｳ</t>
  </si>
  <si>
    <t>館林女高</t>
  </si>
  <si>
    <t>ｼﾌﾞｶﾜｺｳｺｳ</t>
  </si>
  <si>
    <t>渋川高</t>
  </si>
  <si>
    <t>ｼﾌﾞｶﾜｼﾞｮｼｺｳ</t>
  </si>
  <si>
    <t>渋川女高</t>
  </si>
  <si>
    <t>ﾌｼﾞｵｶｺｳｺｳ</t>
  </si>
  <si>
    <t>藤岡高</t>
  </si>
  <si>
    <t>ﾌｼﾞｵｶｼﾞｮｼｺｳ</t>
  </si>
  <si>
    <t>藤岡女高</t>
  </si>
  <si>
    <t>ﾌｼﾞｵｶｺｳｷﾞｮｳｺｵｳ</t>
  </si>
  <si>
    <t>藤岡工高</t>
  </si>
  <si>
    <t>ﾄﾐｵｶｺｳｺｳ</t>
  </si>
  <si>
    <t>富岡高</t>
  </si>
  <si>
    <t/>
  </si>
  <si>
    <t>ﾄﾐｵｶｼﾞﾂｷﾞｮｳｺｳ</t>
  </si>
  <si>
    <t>富岡実業高</t>
  </si>
  <si>
    <t>ｱﾝﾅｶｺｳｺｳ</t>
  </si>
  <si>
    <t>安中高</t>
  </si>
  <si>
    <t>ｱﾝﾅｶｼﾞﾂｷﾞｮｳｺｳ</t>
  </si>
  <si>
    <t>安中実業高</t>
  </si>
  <si>
    <t>ﾏｴﾊﾞｼﾋｶﾞｼｼｮｳｷﾞｮｳｺｳ</t>
  </si>
  <si>
    <t>前橋東商高</t>
  </si>
  <si>
    <t>ﾊﾙﾅｺｳ</t>
  </si>
  <si>
    <t>榛名高</t>
  </si>
  <si>
    <t>ﾖｼｲｺｳ</t>
  </si>
  <si>
    <t>吉井高</t>
  </si>
  <si>
    <t>ﾏﾝﾊﾞｺｳ</t>
  </si>
  <si>
    <t>万場高</t>
  </si>
  <si>
    <t>ｼﾓﾆﾀｺｳ</t>
  </si>
  <si>
    <t>下仁田高</t>
  </si>
  <si>
    <t>ﾏﾂｲﾀﾞｺｳ</t>
  </si>
  <si>
    <t>松井田高</t>
  </si>
  <si>
    <t>ｱｶﾞﾂﾏﾁｭｳｵｳｺｳ</t>
  </si>
  <si>
    <t>吾妻中央</t>
  </si>
  <si>
    <t>ﾅｶﾞﾉﾊﾗｺｳ</t>
  </si>
  <si>
    <t>長野原高</t>
  </si>
  <si>
    <t>ﾂﾏｺﾞｲｺｳｺｳ</t>
  </si>
  <si>
    <t>嬬恋高</t>
  </si>
  <si>
    <t>ｵｾﾞｺｳｺｳ</t>
  </si>
  <si>
    <t>尾瀬高</t>
  </si>
  <si>
    <t>ｻｶｲｺｳｺｳ</t>
  </si>
  <si>
    <t>境高</t>
  </si>
  <si>
    <t>ﾀﾏﾑﾗｺｳｺｳ</t>
  </si>
  <si>
    <t>玉村高</t>
  </si>
  <si>
    <t>ｼｯﾀｱｶﾂｷｺｳ</t>
  </si>
  <si>
    <t>新田暁高</t>
  </si>
  <si>
    <t>ｵｵﾏﾏｺｳ</t>
  </si>
  <si>
    <t>大間々高</t>
  </si>
  <si>
    <t>ｲﾀｸﾗｺｳｺｳ</t>
  </si>
  <si>
    <t>板倉高</t>
  </si>
  <si>
    <t>ﾆｼｵｳﾗｺｳｺｳ</t>
  </si>
  <si>
    <t>西邑楽高</t>
  </si>
  <si>
    <t>ｵｵｲｽﾞﾐｺｳｺｳ</t>
  </si>
  <si>
    <t>大泉高</t>
  </si>
  <si>
    <t>ｾｲｽｲｺｳｺｳ</t>
  </si>
  <si>
    <t>清翠高</t>
  </si>
  <si>
    <t>ｼﾘﾂﾏｴﾊﾞｼｺｳｺｳ</t>
  </si>
  <si>
    <t>市立前橋高</t>
  </si>
  <si>
    <t>ｷﾘｭｳｼｮｳｷﾞｮｳｺｳ</t>
  </si>
  <si>
    <t>桐生市商高</t>
  </si>
  <si>
    <t>ﾖﾂﾊﾞｶﾞｸｴﾝ</t>
  </si>
  <si>
    <t>四ツ葉学園</t>
  </si>
  <si>
    <t>ｼﾌﾞｶﾜｺｳｷﾞｮｳｺｳ</t>
  </si>
  <si>
    <t>渋川工高</t>
  </si>
  <si>
    <t>ｼﾘﾂｵｵﾀｺｳ</t>
  </si>
  <si>
    <t>市立太田高</t>
  </si>
  <si>
    <t>ﾄﾈｼｮｳｷﾞｮｳｺｳ</t>
  </si>
  <si>
    <t>利根商高</t>
  </si>
  <si>
    <t>ﾀｶｻｷｷﾀｺｳ</t>
  </si>
  <si>
    <t>高崎北高</t>
  </si>
  <si>
    <t>ﾏｴﾊﾞｼﾋｶﾞｼｺｳ</t>
  </si>
  <si>
    <t>前橋東高</t>
  </si>
  <si>
    <t>ﾏｴﾊﾞｼﾆｼｺｳ</t>
  </si>
  <si>
    <t>前橋西高</t>
  </si>
  <si>
    <t>ｵｵﾀﾋｶﾞｼｺｳ</t>
  </si>
  <si>
    <t>太田東高</t>
  </si>
  <si>
    <t>ﾌｼﾞｵｶｷﾀｺｳ</t>
  </si>
  <si>
    <t>藤岡北高</t>
  </si>
  <si>
    <t>ﾀｶｻｼﾋｶﾞｼｺｳ</t>
  </si>
  <si>
    <t>高崎東高</t>
  </si>
  <si>
    <t>ﾀﾃﾊﾞﾔｼｼｮｳｺｳｺｳｺｳ</t>
  </si>
  <si>
    <t>館林商工高</t>
  </si>
  <si>
    <t>ﾀｶｻｷｹｲｻﾞﾀﾞｲﾌｿﾞｸｺｳ</t>
  </si>
  <si>
    <t>高経大附高</t>
  </si>
  <si>
    <t>ｲｾｻｷｺｳ</t>
  </si>
  <si>
    <t>伊勢崎高</t>
  </si>
  <si>
    <t>ﾌｼﾞｵｶﾁｭｳｵｳ</t>
  </si>
  <si>
    <t>藤岡中央高</t>
  </si>
  <si>
    <t>ﾁｭｳｵｳﾁｭｳﾄｳ</t>
  </si>
  <si>
    <t>中央中等</t>
  </si>
  <si>
    <t>ｱﾝﾅｶｿｳｺﾞｳｺｳ</t>
  </si>
  <si>
    <t>安中総合学園高校</t>
  </si>
  <si>
    <t>安中総合</t>
  </si>
  <si>
    <t>ﾛｳｶﾞｯｺｳ</t>
  </si>
  <si>
    <t>聾高</t>
  </si>
  <si>
    <t>桐生市立第一養護高</t>
  </si>
  <si>
    <t>みやま養護高</t>
  </si>
  <si>
    <t>榛名養護高</t>
  </si>
  <si>
    <t>高等養護高</t>
  </si>
  <si>
    <t>ｷｮｳｱｲｶﾞｸｴﾝ</t>
  </si>
  <si>
    <t>共愛学園高</t>
  </si>
  <si>
    <t>ｷﾘｭｳﾀﾞｲｲﾁ</t>
  </si>
  <si>
    <t>桐生一高</t>
  </si>
  <si>
    <t>ﾄｷﾜｺｳ</t>
  </si>
  <si>
    <t>常磐高</t>
  </si>
  <si>
    <t>ﾆｲｼﾞﾏｶﾞｸｴﾝ</t>
  </si>
  <si>
    <t>新島学園高</t>
  </si>
  <si>
    <t>ﾒｲﾜｺｳ</t>
  </si>
  <si>
    <t>明和高</t>
  </si>
  <si>
    <t>ﾀｶｻｷｼｮｳｶﾀﾞｲﾌｿﾞｸｺｳ</t>
  </si>
  <si>
    <t>高商大附高</t>
  </si>
  <si>
    <t>ｶﾝｶﾞｸﾀﾞｲﾌｿﾞｸｺｳ</t>
  </si>
  <si>
    <t>関学大附高</t>
  </si>
  <si>
    <t>ﾉｳﾀﾞｲﾆｺｳ</t>
  </si>
  <si>
    <t>農大二高</t>
  </si>
  <si>
    <t>ｼﾞｭﾄｸｺｳ</t>
  </si>
  <si>
    <t>樹徳高</t>
  </si>
  <si>
    <t>ﾏｴﾊﾞｼｲｸｴｲｺｳ</t>
  </si>
  <si>
    <t>前橋育英高</t>
  </si>
  <si>
    <t>ｹﾝﾀﾞｲﾀｶｻｷ</t>
  </si>
  <si>
    <t>健大高崎</t>
  </si>
  <si>
    <t>ｼﾗﾈｶｲｾﾞﾝｶﾞｯｺｳ</t>
  </si>
  <si>
    <t>白根開善学校高</t>
  </si>
  <si>
    <t>ｹﾝｵｳ</t>
  </si>
  <si>
    <t>県央高</t>
  </si>
  <si>
    <t>ｸﾞﾝﾏｺｸｻｲｱｶﾃﾞﾐｰ</t>
  </si>
  <si>
    <t>ぐんま国際アカデミー</t>
  </si>
  <si>
    <t>GKA</t>
  </si>
  <si>
    <t>桐生工高定時制</t>
  </si>
  <si>
    <t>中之条高定時制</t>
  </si>
  <si>
    <t>桐生市立商高定</t>
  </si>
  <si>
    <t>ｺｳﾖｳ</t>
  </si>
  <si>
    <t>興陽高</t>
  </si>
  <si>
    <t>ﾏｴﾊﾞｼｼﾘﾂﾀﾞｲｲﾁﾁｭｳｶﾞｯｺｳ</t>
  </si>
  <si>
    <t>前橋市立第一中学校</t>
  </si>
  <si>
    <t>前橋第一中</t>
  </si>
  <si>
    <t>ﾏｴﾊﾞｼｼﾘﾂﾐｽﾞｷﾁｭｳｶﾞｯｺｳ</t>
  </si>
  <si>
    <t>前橋市立みずき中学校</t>
  </si>
  <si>
    <t>みずき中</t>
  </si>
  <si>
    <t>ﾏｴﾊﾞｼｼﾘﾂﾀﾞｲｻﾝﾁｭｳｶﾞｯｺｳ</t>
  </si>
  <si>
    <t>前橋市立第三中学校</t>
  </si>
  <si>
    <t>前橋第三中</t>
  </si>
  <si>
    <t>ﾏｴﾊﾞｼｼﾘﾂﾀﾞｲｺﾞﾁｭｳｶﾞｯｺｳ</t>
  </si>
  <si>
    <t>前橋市立第五中学校</t>
  </si>
  <si>
    <t>前橋第五中</t>
  </si>
  <si>
    <t>ﾏｴﾊﾞｼｼﾘﾂﾀﾞｲﾛｸﾁｭｳｶﾞｯｺｳ</t>
  </si>
  <si>
    <t>前橋市立第六中学校</t>
  </si>
  <si>
    <t>前橋第六中</t>
  </si>
  <si>
    <t>ﾏｴﾊﾞｼｼﾘﾂﾀﾞｲﾅﾅﾁｭｳｶﾞｯｺｳ</t>
  </si>
  <si>
    <t>前橋市立第七中学校</t>
  </si>
  <si>
    <t>前橋第七中</t>
  </si>
  <si>
    <t>ﾏｴﾊﾞｼｼﾘﾂｶｲｶﾞﾔﾁｭｳｶﾞｯｺｳ</t>
  </si>
  <si>
    <t>前橋市立桂萓中学校</t>
  </si>
  <si>
    <t>桂萓中</t>
  </si>
  <si>
    <t>ﾏｴﾊﾞｼｼﾘﾂﾊｶﾞﾁｭｳｶﾞｯｺｳ</t>
  </si>
  <si>
    <t>前橋市立芳賀中学校</t>
  </si>
  <si>
    <t>芳賀中</t>
  </si>
  <si>
    <t>ﾏｴﾊﾞｼｼﾘﾂﾓﾄｿｳｼﾞｬﾁｭｳｶﾞｯｺｳ</t>
  </si>
  <si>
    <t>前橋市立元総社中学校</t>
  </si>
  <si>
    <t>元総社中</t>
  </si>
  <si>
    <t>ﾏｴﾊﾞｼｼﾘﾂｱｽﾞﾏﾁｭｳｶﾞｯｺｳ</t>
  </si>
  <si>
    <t>前橋市立東中学校</t>
  </si>
  <si>
    <t>前橋東中</t>
  </si>
  <si>
    <t>ﾏｴﾊﾞｼｼﾘﾂﾅﾝｷﾂﾁｭｳｶﾞｯｺｳ</t>
  </si>
  <si>
    <t>前橋市立南橘中学校</t>
  </si>
  <si>
    <t>南橘中</t>
  </si>
  <si>
    <t>ﾏｴﾊﾞｼｼﾘﾂｷｾﾁｭｳｶﾞｯｺｳ</t>
  </si>
  <si>
    <t>前橋市立木瀬中学校</t>
  </si>
  <si>
    <t>木瀬中</t>
  </si>
  <si>
    <t>ﾏｴﾊﾞｼｼﾘﾂｱﾗﾄﾁｭｳｶﾞｯｺｳ</t>
  </si>
  <si>
    <t>前橋市立荒砥中学校</t>
  </si>
  <si>
    <t>荒砥中</t>
  </si>
  <si>
    <t>ﾏｴﾊﾞｼｼﾘﾂﾒｲｵｳﾁｭｳｶﾞｯｺｳﾁｭｳｶﾞｯｺｳ</t>
  </si>
  <si>
    <t>前橋市立明桜中学校</t>
  </si>
  <si>
    <t>明桜中</t>
  </si>
  <si>
    <t>ﾏｴﾊﾞｼｼﾘﾂｶﾏｸﾗﾁｭｳｶﾞｯｺｳ</t>
  </si>
  <si>
    <t>前橋市立鎌倉中学校</t>
  </si>
  <si>
    <t>鎌倉中</t>
  </si>
  <si>
    <t>ﾏｴﾊﾞｼｼﾘﾂﾊｺﾀﾞﾁｭｳｶﾞｯｺｳ</t>
  </si>
  <si>
    <t>前橋市立箱田中学校</t>
  </si>
  <si>
    <t>箱田中</t>
  </si>
  <si>
    <t>ﾏｴﾊﾞｼｼﾘﾂｵｵｺﾞﾁｭｳｶﾞｯｺｳ</t>
  </si>
  <si>
    <t>前橋市立大胡中学校</t>
  </si>
  <si>
    <t>大胡中</t>
  </si>
  <si>
    <t>ﾏｴﾊﾞｼｼﾘﾂﾐﾔｷﾞﾁｭｳｶﾞｯｺｳ</t>
  </si>
  <si>
    <t>前橋市立宮城中学校</t>
  </si>
  <si>
    <t>宮城中</t>
  </si>
  <si>
    <t>ﾏｴﾊﾞｼｼﾘﾂｶｽｶﾜﾁｭｳｶﾞｯｺｳ</t>
  </si>
  <si>
    <t>前橋市立粕川中学校</t>
  </si>
  <si>
    <t>粕川中</t>
  </si>
  <si>
    <t>ﾏｴﾊﾞｼｼﾘﾂﾌｼﾞﾐﾁｭｳｶﾞｯｺｳ</t>
  </si>
  <si>
    <t>前橋市立富士見中学校</t>
  </si>
  <si>
    <t>富士見中</t>
  </si>
  <si>
    <t>ｸﾞﾝﾏﾀﾞｲｶﾞｸｷｮｳｲｸｶﾞｸﾌﾞﾌｿﾞｸﾁｭｳｶﾞｯｺｳ</t>
  </si>
  <si>
    <t>群馬大学教育学部附属中学校</t>
  </si>
  <si>
    <t>群馬大学附属中</t>
  </si>
  <si>
    <t>ｷｮｳｱｲｶﾞｸｴﾝﾁｭｳｶﾞｯｺｳ</t>
  </si>
  <si>
    <t>共愛学園中学校</t>
  </si>
  <si>
    <t>共愛学園中</t>
  </si>
  <si>
    <t>ﾀｶｻｷｼﾘﾂﾀﾞｲｲﾁﾁｭｳｶﾞｯｺｳ</t>
  </si>
  <si>
    <t>高崎市立第一中学校</t>
  </si>
  <si>
    <t>高崎第一中</t>
  </si>
  <si>
    <t>ﾀｶｻｷｼﾘﾂﾀｶﾏﾂﾁｭｳｶﾞｯｺｳ</t>
  </si>
  <si>
    <t>高崎市立高松中学校</t>
  </si>
  <si>
    <t>高松中</t>
  </si>
  <si>
    <t>ﾀｶｻｷｼﾘﾂﾅﾐｴﾁｭｳｶﾞｯｺｳ</t>
  </si>
  <si>
    <t>高崎市立並榎中学校</t>
  </si>
  <si>
    <t>並榎中</t>
  </si>
  <si>
    <t>ﾀｶｻｷｼﾘﾂﾄﾖｵｶﾁｭｳｶﾞｯｺｳ</t>
  </si>
  <si>
    <t>高崎市立豊岡中学校</t>
  </si>
  <si>
    <t>豊岡中</t>
  </si>
  <si>
    <t>ﾀｶｻｷｼﾘﾂﾅｶｵﾁｭｳｶﾞｯｺｳ</t>
  </si>
  <si>
    <t>高崎市立中尾中学校</t>
  </si>
  <si>
    <t>中尾中</t>
  </si>
  <si>
    <t>ﾀｶｻｷｼﾘﾂﾅｶﾞﾉｺﾞｳﾁｭｳｶﾞｯｺｳ</t>
  </si>
  <si>
    <t>高崎市立長野郷中学校</t>
  </si>
  <si>
    <t>長野郷中</t>
  </si>
  <si>
    <t>ﾀｶｻｷｼﾘﾂｵｵﾙｲﾁｭｳｶﾞｯｺｳ</t>
  </si>
  <si>
    <t>高崎市立大類中学校</t>
  </si>
  <si>
    <t>大類中</t>
  </si>
  <si>
    <t>ﾀｶｻｷｼﾘﾂﾂｶｻﾜﾁｭｳｶﾞｯｺｳ</t>
  </si>
  <si>
    <t>高崎市立塚沢中学校</t>
  </si>
  <si>
    <t>塚沢中</t>
  </si>
  <si>
    <t>ﾀｶｻｷｼﾘﾂｶﾀｵｶﾁｭｳｶﾞｯｺｳ</t>
  </si>
  <si>
    <t>高崎市立片岡中学校</t>
  </si>
  <si>
    <t>片岡中</t>
  </si>
  <si>
    <t>ﾀｶｻｷｼﾘﾂｻﾉﾁｭｳｶﾞｯｺｳ</t>
  </si>
  <si>
    <t>高崎市立佐野中学校</t>
  </si>
  <si>
    <t>佐野中</t>
  </si>
  <si>
    <t>ﾀｶｻｷｼﾘﾂﾐﾅﾐﾔﾜﾀﾁｭｳｶﾞｯｺｳ</t>
  </si>
  <si>
    <t>高崎市立南八幡中学校</t>
  </si>
  <si>
    <t>南八幡中</t>
  </si>
  <si>
    <t>ﾀｶｻｷｼﾘﾂｸﾗｶﾞﾉﾁｭｳｶﾞｯｺｳ</t>
  </si>
  <si>
    <t>高崎市立倉賀野中学校</t>
  </si>
  <si>
    <t>倉賀野中</t>
  </si>
  <si>
    <t>ﾀｶｻｷｼﾘﾂｺｳﾅﾝﾁｭｳｶﾞｯｺｳ</t>
  </si>
  <si>
    <t>高崎市立高南中学校</t>
  </si>
  <si>
    <t>高南中</t>
  </si>
  <si>
    <t>ﾀｶｻｷｼﾘﾂﾃﾗｵﾁｭｳｶﾞｯｺｳ</t>
  </si>
  <si>
    <t>高崎市立寺尾中学校</t>
  </si>
  <si>
    <t>寺尾中</t>
  </si>
  <si>
    <t>ﾀｶｻｷｼﾘﾂﾔﾜﾀﾁｭｳｶﾞｯｺｳ</t>
  </si>
  <si>
    <t>高崎市立八幡中学校</t>
  </si>
  <si>
    <t>八幡中</t>
  </si>
  <si>
    <t>ﾀｶｻｷｼﾘﾂﾔﾅｶﾁｭｳｶﾞｯｺｳ</t>
  </si>
  <si>
    <t>高崎市立矢中中学校</t>
  </si>
  <si>
    <t>矢中中</t>
  </si>
  <si>
    <t>ﾀｶｻｷｼﾘﾂｸﾗﾌﾞﾁﾁｭｳｶﾞｯｺｳ</t>
  </si>
  <si>
    <t>高崎市立倉渕中学校</t>
  </si>
  <si>
    <t>倉渕中</t>
  </si>
  <si>
    <t>ﾀｶｻｷｼﾘﾂﾐｻﾄﾁｭｳｶﾞｯｺｳ</t>
  </si>
  <si>
    <t>高崎市立箕郷中学校</t>
  </si>
  <si>
    <t>箕郷中</t>
  </si>
  <si>
    <t>ﾀｶｻｷｼﾘﾂｸﾞﾝﾏﾁｭｳｵｳﾁｭｳｶﾞｯｺｳ</t>
  </si>
  <si>
    <t>高崎市立群馬中央中学校</t>
  </si>
  <si>
    <t>群馬中央中</t>
  </si>
  <si>
    <t>ﾀｶｻｷｼﾘﾂｸﾞﾝﾏﾐﾅﾐﾁｭｳｶﾞｯｺｳ</t>
  </si>
  <si>
    <t>高崎市立群馬南中学校</t>
  </si>
  <si>
    <t>群馬南中</t>
  </si>
  <si>
    <t>ﾀｶｻｷｼﾘﾂｼﾝﾏﾁﾁｭｳｶﾞｯｺｳ</t>
  </si>
  <si>
    <t>高崎市立新町中学校</t>
  </si>
  <si>
    <t>新町中</t>
  </si>
  <si>
    <t>ﾀｶｻｷｼﾘﾂﾊﾙﾅﾁｭｳｶﾞｯｺｳ</t>
  </si>
  <si>
    <t>高崎市立榛名中学校</t>
  </si>
  <si>
    <t>榛名中</t>
  </si>
  <si>
    <t>ﾀｶｻｷｼﾘﾂﾖｼｲﾁｭｳｵｳﾁｭｳｶﾞｯｺｳ</t>
  </si>
  <si>
    <t>高崎市立吉井中央中学校</t>
  </si>
  <si>
    <t>吉井中央中</t>
  </si>
  <si>
    <t>ﾀｶｻｷｼﾘﾂﾖｼｲﾆｼﾁｭｳｶﾞｯｺｳ</t>
  </si>
  <si>
    <t>高崎市立吉井西中学校</t>
  </si>
  <si>
    <t>吉井西中</t>
  </si>
  <si>
    <t>ﾀｶｻｷｼﾘﾂｲﾘﾉﾁｭｳｶﾞｯｺｳ</t>
  </si>
  <si>
    <t>高崎市立入野中学校</t>
  </si>
  <si>
    <t>入野中</t>
  </si>
  <si>
    <t>ｸﾞﾝﾏｹﾝﾘﾂﾁｭｳｵｳﾁｭｳﾄｳｷｮｳｲｸｶﾞｯｺｳ</t>
  </si>
  <si>
    <t>群馬県立中央中等教育学校</t>
  </si>
  <si>
    <t>ｷﾘｭｳｼﾘﾂﾁｭｳｵｳﾁｭｳｶﾞｯｺｳ</t>
  </si>
  <si>
    <t>桐生市立中央中学校</t>
  </si>
  <si>
    <t>桐生中央中</t>
  </si>
  <si>
    <t>ｷﾘｭｳｼﾘﾂｾｲﾘｭｳﾁｭｳｶﾞｯｺｳ</t>
  </si>
  <si>
    <t>桐生市立清流中学校</t>
  </si>
  <si>
    <t>清流中</t>
  </si>
  <si>
    <t>ｷﾘｭｳｼﾘﾂｻｶｲﾉﾁｭｳｶﾞｯｺｳ</t>
  </si>
  <si>
    <t>桐生市立境野中学校</t>
  </si>
  <si>
    <t>境野中</t>
  </si>
  <si>
    <t>ｷﾘｭｳｼﾘﾂﾋﾛｻﾜﾁｭｳｶﾞｯｺｳ</t>
  </si>
  <si>
    <t>桐生市立広沢中学校</t>
  </si>
  <si>
    <t>広沢中</t>
  </si>
  <si>
    <t>ｷﾘｭｳｼﾘﾂｳﾒﾀﾞﾁｭｳｶﾞｯｺｳ</t>
  </si>
  <si>
    <t>桐生市立梅田中学校</t>
  </si>
  <si>
    <t>梅田中</t>
  </si>
  <si>
    <t>ｷﾘｭｳｼﾘﾂｱｲｵｲﾁｭｳｶﾞｯｺｳ</t>
  </si>
  <si>
    <t>桐生市立相生中学校</t>
  </si>
  <si>
    <t>相生中</t>
  </si>
  <si>
    <t>ｷﾘｭｳｼﾘﾂｶﾜｳﾁﾁｭｳｶﾞｯｺｳ</t>
  </si>
  <si>
    <t>桐生市立川内中学校</t>
  </si>
  <si>
    <t>川内中</t>
  </si>
  <si>
    <t>ｷﾘｭｳｼﾘﾂｻｸﾗｷﾞﾁｭｳｶﾞｯｺｳ</t>
  </si>
  <si>
    <t>桐生市立桜木中学校</t>
  </si>
  <si>
    <t>桜木中</t>
  </si>
  <si>
    <t>ｷﾘｭｳｼﾘﾂﾆｲｻﾄﾁｭｳｶﾞｯｺｳ</t>
  </si>
  <si>
    <t>桐生市立新里中学校</t>
  </si>
  <si>
    <t>新里中</t>
  </si>
  <si>
    <t>ｷﾘｭｳｼﾘﾂｸﾛﾎﾈｶﾞｸｴﾝ</t>
  </si>
  <si>
    <t>桐生市立黒保根学園</t>
  </si>
  <si>
    <t>黒保根中</t>
  </si>
  <si>
    <t>ｼﾞｭﾄｸﾁｭｳｶﾞｯｺｳ</t>
  </si>
  <si>
    <t>樹德中学校</t>
  </si>
  <si>
    <t>樹徳中</t>
  </si>
  <si>
    <t>ｷﾘｭｳﾀﾞｲｶﾞｸﾌｿﾞｸﾁｭｳｶﾞｯｺｳ</t>
  </si>
  <si>
    <t>桐生大学附属中学校</t>
  </si>
  <si>
    <t>桐生大学附属中</t>
  </si>
  <si>
    <t>ﾐﾄﾞﾘｼﾘﾂｶｻｶﾞｹﾁｭｳｶﾞｯｺｳ</t>
  </si>
  <si>
    <t>みどり市立笠懸中学校</t>
  </si>
  <si>
    <t>笠懸中</t>
  </si>
  <si>
    <t>ﾐﾄﾞﾘｼﾘﾂｶｻｶﾞｹﾐﾅﾐﾁｭｳｶﾞｯｺｳ</t>
  </si>
  <si>
    <t>みどり市立笠懸南中学校</t>
  </si>
  <si>
    <t>笠懸南中</t>
  </si>
  <si>
    <t>ﾐﾄﾞﾘｼﾘﾂｵｵﾏﾏﾁｭｳｶﾞｯｺｳ</t>
  </si>
  <si>
    <t>みどり市立大間々中学校</t>
  </si>
  <si>
    <t>大間々中</t>
  </si>
  <si>
    <t>ﾐﾄﾞﾘｼﾘﾂｵｵﾏﾏﾋｶﾞｼﾁｭｳｶﾞｯｺｳ</t>
  </si>
  <si>
    <t>みどり市立大間々東中学校</t>
  </si>
  <si>
    <t>大間々東中</t>
  </si>
  <si>
    <t>ﾐﾄﾞﾘｼﾘﾂｱｽﾞﾏｼｮｳﾁｭｳｶﾞｯｺｳ</t>
  </si>
  <si>
    <t>みどり市立あずま小中学校</t>
  </si>
  <si>
    <t>みどり東中</t>
  </si>
  <si>
    <t>ｲｾｻｷｼﾘﾂﾀﾞｲｲﾁﾁｭｳｶﾞｯｺｳ</t>
  </si>
  <si>
    <t>伊勢崎市立第一中学校</t>
  </si>
  <si>
    <t>伊勢崎第一中</t>
  </si>
  <si>
    <t>ｲｾｻｷｼﾘﾂﾀﾞｲﾆﾁｭｳｶﾞｯｺｳ</t>
  </si>
  <si>
    <t>伊勢崎市立第二中学校</t>
  </si>
  <si>
    <t>伊勢崎第二中</t>
  </si>
  <si>
    <t>ｲｾｻｷｼﾘﾂﾀﾞｲｻﾝﾁｭｳｶﾞｯｺｳ</t>
  </si>
  <si>
    <t>伊勢崎市立第三中学校</t>
  </si>
  <si>
    <t>伊勢崎第三中</t>
  </si>
  <si>
    <t>ｲｾｻｷｼﾘﾂﾀﾞｲﾖﾝﾁｭｳｶﾞｯｺｳ</t>
  </si>
  <si>
    <t>伊勢崎市立第四中学校</t>
  </si>
  <si>
    <t>伊勢崎第四中</t>
  </si>
  <si>
    <t>ｲｾｻｷｼﾘﾂｳｴﾊｽﾁｭｳｶﾞｯｺｳ</t>
  </si>
  <si>
    <t>伊勢崎市立殖蓮中学校</t>
  </si>
  <si>
    <t>殖蓮中</t>
  </si>
  <si>
    <t>ｲｾｻｷｼﾘﾂﾐﾔｺﾞｳﾁｭｳｶﾞｯｺｳ</t>
  </si>
  <si>
    <t>伊勢崎市立宮郷中学校</t>
  </si>
  <si>
    <t>宮郷中</t>
  </si>
  <si>
    <t>ｲｾｻｷｼﾘﾂｱｶﾎﾞﾘﾁｭｳｶﾞｯｺｳ</t>
  </si>
  <si>
    <t>伊勢崎市立赤堀中学校</t>
  </si>
  <si>
    <t>赤堀中</t>
  </si>
  <si>
    <t>ｲｾｻｷｼﾘﾂｱｽﾞﾏﾁｭｳｶﾞｯｺｳ</t>
  </si>
  <si>
    <t>伊勢崎市立あずま中学校</t>
  </si>
  <si>
    <t>あずま中</t>
  </si>
  <si>
    <t>ｲｾｻｷｼﾘﾂｻｶｲｷﾀﾁｭｳｶﾞｯｺｳ</t>
  </si>
  <si>
    <t>伊勢崎市立境北中学校</t>
  </si>
  <si>
    <t>境北中</t>
  </si>
  <si>
    <t>ｲｾｻｷｼﾘﾂｻｶｲﾆｼﾁｭｳｶﾞｯｺｳ</t>
  </si>
  <si>
    <t>伊勢崎市立境西中学校</t>
  </si>
  <si>
    <t>境西中</t>
  </si>
  <si>
    <t>ｲｾｻｷｼﾘﾂｻｶｲﾐﾅﾐﾁｭｳｶﾞｯｺｳ</t>
  </si>
  <si>
    <t>伊勢崎市立境南中学校</t>
  </si>
  <si>
    <t>境南中</t>
  </si>
  <si>
    <t>ｲｾｻｷｼﾘﾂﾖﾂﾊﾞｶﾞｸｴﾝﾁｭｳﾄｳｷｮｳｲｸｶﾞｯｺｳ</t>
  </si>
  <si>
    <t>伊勢崎市立四ツ葉学園中等教育学校</t>
  </si>
  <si>
    <t>ﾀﾏﾑﾗﾁｮｳﾘﾂﾀﾏﾑﾗﾁｭｳｶﾞｯｺｳ</t>
  </si>
  <si>
    <t>玉村町立玉村中学校</t>
  </si>
  <si>
    <t>玉村中</t>
  </si>
  <si>
    <t>ﾀﾏﾑﾗﾁｮｳﾘﾂﾐﾅﾐﾁｭｳｶﾞｯｺｳ</t>
  </si>
  <si>
    <t>玉村町立南中学校</t>
  </si>
  <si>
    <t>玉村南中</t>
  </si>
  <si>
    <t>ｵｵﾀｼﾘﾂﾆｼﾁｭｳｶﾞｯｺｳ</t>
  </si>
  <si>
    <t>太田市立西中学校</t>
  </si>
  <si>
    <t>太田西中</t>
  </si>
  <si>
    <t>ｵｵﾀｼﾘﾂﾋｶﾞｼﾁｭｳｶﾞｯｺｳ</t>
  </si>
  <si>
    <t>太田市立東中学校</t>
  </si>
  <si>
    <t>太田東中</t>
  </si>
  <si>
    <t>ｵｵﾀｼﾘﾂﾐﾅﾐﾁｭｳｶﾞｯｺｳ</t>
  </si>
  <si>
    <t>太田市立南中学校</t>
  </si>
  <si>
    <t>太田南中</t>
  </si>
  <si>
    <t>ｵｵﾀｼﾘﾂｷｭｳﾊｸﾁｭｳｶﾞｯｺｳ</t>
  </si>
  <si>
    <t>太田市立休泊中学校</t>
  </si>
  <si>
    <t>休泊中</t>
  </si>
  <si>
    <t>ｵｵﾀｼﾘﾂｺﾞｳﾄﾞﾁｭｳｶﾞｯｺｳ</t>
  </si>
  <si>
    <t>太田市立強戸中学校</t>
  </si>
  <si>
    <t>強戸中</t>
  </si>
  <si>
    <t>ｵｵﾀｼﾘﾂﾎｳｾﾝﾁｭｳｶﾞｯｺｳ</t>
  </si>
  <si>
    <t>太田市立宝泉中学校</t>
  </si>
  <si>
    <t>宝泉中</t>
  </si>
  <si>
    <t>ｵｵﾀｼﾘﾂﾓﾘﾀﾁｭｳｶﾞｯｺｳ</t>
  </si>
  <si>
    <t>太田市立毛里田中学校</t>
  </si>
  <si>
    <t>毛里田中</t>
  </si>
  <si>
    <t>ｵｵﾀｼﾘﾂｼﾞｮｳｻｲﾁｭｳｶﾞｯｺｳ</t>
  </si>
  <si>
    <t>太田市立城西中学校</t>
  </si>
  <si>
    <t>城西中</t>
  </si>
  <si>
    <t>ｵｵﾀｼﾘﾂｼﾞｮｳﾄｳﾁｭｳｶﾞｯｺｳ</t>
  </si>
  <si>
    <t>太田市立城東中学校</t>
  </si>
  <si>
    <t>城東中</t>
  </si>
  <si>
    <t>ｵｵﾀｼﾘﾂｱｻﾋﾁｭｳｶﾞｯｺｳ</t>
  </si>
  <si>
    <t>太田市立旭中学校</t>
  </si>
  <si>
    <t>旭中</t>
  </si>
  <si>
    <t>ｵｵﾀｼﾘﾂｵｼﾞﾏﾁｭｳｶﾞｯｺｳ</t>
  </si>
  <si>
    <t>太田市立尾島中学校</t>
  </si>
  <si>
    <t>尾島中</t>
  </si>
  <si>
    <t>ｵｵﾀｼﾘﾂｷｻﾞｷﾁｭｳｶﾞｯｺｳ</t>
  </si>
  <si>
    <t>太田市立木崎中学校</t>
  </si>
  <si>
    <t>木崎中</t>
  </si>
  <si>
    <t>ｵｵﾀｼﾘﾂｲｸｼﾅﾁｭｳｶﾞｯｺｳ</t>
  </si>
  <si>
    <t>太田市立生品中学校</t>
  </si>
  <si>
    <t>生品中</t>
  </si>
  <si>
    <t>ｵｵﾀｼﾘﾂﾜﾀｳﾁﾁｭｳｶﾞｯｺｳ</t>
  </si>
  <si>
    <t>太田市立綿打中学校</t>
  </si>
  <si>
    <t>綿打中</t>
  </si>
  <si>
    <t>ｵｵﾀｼﾘﾂﾔﾌﾞﾂｶﾎﾝﾏﾁﾁｭｳｶﾞｯｺｳ</t>
  </si>
  <si>
    <t>太田市立藪塚本町中学校</t>
  </si>
  <si>
    <t>藪塚本町中</t>
  </si>
  <si>
    <t>ｵｵﾀｼﾘﾂｵｵﾀﾁｭｳｶﾞｯｺｳ</t>
  </si>
  <si>
    <t>太田市立太田中学校</t>
  </si>
  <si>
    <t>太田中</t>
  </si>
  <si>
    <t>ｵｵﾀｼﾘﾂｷﾀﾉﾓﾘｶﾞｸｴﾝ</t>
  </si>
  <si>
    <t>太田市立北の杜学園</t>
  </si>
  <si>
    <t>北の杜学園</t>
  </si>
  <si>
    <t>ﾇﾏﾀｼﾘﾂﾇﾏﾀﾁｭｳｶﾞｯｺｳ</t>
  </si>
  <si>
    <t>沼田市立沼田中学校</t>
  </si>
  <si>
    <t>沼田中</t>
  </si>
  <si>
    <t>ﾇﾏﾀｼﾘﾂﾇﾏﾀﾐﾅﾐﾁｭｳｶﾞｯｺｳ</t>
  </si>
  <si>
    <t>沼田市立沼田南中学校</t>
  </si>
  <si>
    <t>沼田南中</t>
  </si>
  <si>
    <t>ﾇﾏﾀｼﾘﾂﾇﾏﾀﾆｼﾁｭｳｶﾞｯｺｳ</t>
  </si>
  <si>
    <t>沼田市立沼田西中学校</t>
  </si>
  <si>
    <t>沼田西中</t>
  </si>
  <si>
    <t>ﾇﾏﾀｼﾘﾂﾇﾏﾀﾋｶﾞｼﾁｭｳｶﾞｯｺｳ</t>
  </si>
  <si>
    <t>沼田市立沼田東中学校</t>
  </si>
  <si>
    <t>沼田東中</t>
  </si>
  <si>
    <t>ﾇﾏﾀｼﾘﾂｲｹﾀﾞﾁｭｳｶﾞｯｺｳ</t>
  </si>
  <si>
    <t>沼田市立池田中学校</t>
  </si>
  <si>
    <t>池田中</t>
  </si>
  <si>
    <t>ﾇﾏﾀｼﾘﾂｳｽﾈﾁｭｳｶﾞｯｺｳ</t>
  </si>
  <si>
    <t>沼田市立薄根中学校</t>
  </si>
  <si>
    <t>薄根中</t>
  </si>
  <si>
    <t>ﾇﾏﾀｼﾘﾂｼﾗｻﾜﾁｭｳｶﾞｯｺｳ</t>
  </si>
  <si>
    <t>沼田市立白沢中学校</t>
  </si>
  <si>
    <t>白沢中</t>
  </si>
  <si>
    <t>ﾇﾏﾀｼﾘﾂﾄﾈﾁｭｳｶﾞｯｺｳ</t>
  </si>
  <si>
    <t>沼田市立利根中学校</t>
  </si>
  <si>
    <t>利根中</t>
  </si>
  <si>
    <t>ﾇﾏﾀｼﾘﾂﾀﾅﾁｭｳｶﾞｯｺｳ</t>
  </si>
  <si>
    <t>沼田市立多那中学校</t>
  </si>
  <si>
    <t>多那中</t>
  </si>
  <si>
    <t>ﾀﾃﾊﾞﾔｼｼﾘﾂﾀﾞｲｲﾁﾁｭｳｶﾞｯｺｳ</t>
  </si>
  <si>
    <t>館林市立第一中学校</t>
  </si>
  <si>
    <t>館林第一中</t>
  </si>
  <si>
    <t>ﾀﾃﾊﾞﾔｼｼﾘﾂﾀﾞｲﾆﾁｭｳｶﾞｯｺｳ</t>
  </si>
  <si>
    <t>館林市立第二中学校</t>
  </si>
  <si>
    <t>館林第二中</t>
  </si>
  <si>
    <t>ﾀﾃﾊﾞﾔｼｼﾘﾂﾀﾞｲｻﾝﾁｭｳｶﾞｯｺｳ</t>
  </si>
  <si>
    <t>館林市立第三中学校</t>
  </si>
  <si>
    <t>館林第三中</t>
  </si>
  <si>
    <t>ﾀﾃﾊﾞﾔｼｼﾘﾂﾀﾞｲﾖﾝﾁｭｳｶﾞｯｺｳ</t>
  </si>
  <si>
    <t>館林市立第四中学校</t>
  </si>
  <si>
    <t>館林第四中</t>
  </si>
  <si>
    <t>ﾀﾃﾊﾞﾔｼｼﾘﾂﾀﾀﾗﾁｭｳｶﾞｯｺｳ</t>
  </si>
  <si>
    <t>館林市立多々良中学校</t>
  </si>
  <si>
    <t>多々良中</t>
  </si>
  <si>
    <t>ｼﾌﾞｶﾜｼﾘﾂｼﾌﾞｶﾜﾁｭｳｶﾞｯｺｳ</t>
  </si>
  <si>
    <t>渋川市立渋川中学校</t>
  </si>
  <si>
    <t>渋川中</t>
  </si>
  <si>
    <t>ｼﾌﾞｶﾜｼﾘﾂｷﾀﾁｭｳｶﾞｯｺｳ</t>
  </si>
  <si>
    <t>渋川市立渋川北中学校</t>
  </si>
  <si>
    <t>渋川北中</t>
  </si>
  <si>
    <t>ｼﾌﾞｶﾜｼﾘﾂｶﾅｼﾏﾁｭｳｶﾞｯｺｳ</t>
  </si>
  <si>
    <t>渋川市立金島中学校</t>
  </si>
  <si>
    <t>金島中</t>
  </si>
  <si>
    <t>ｼﾌﾞｶﾜｼﾘﾂﾌﾙﾏｷﾁｭｳｶﾞｯｺｳ</t>
  </si>
  <si>
    <t>渋川市立古巻中学校</t>
  </si>
  <si>
    <t>古巻中</t>
  </si>
  <si>
    <t>ｼﾆｶﾜｼﾘﾂｲｶﾎﾁｭｳｶﾞｯｺｳ</t>
  </si>
  <si>
    <t>渋川市立伊香保中学校</t>
  </si>
  <si>
    <t>伊香保中</t>
  </si>
  <si>
    <t>ｼﾌﾞｶﾜｼﾘﾂｺﾓﾁﾁｭｳｶﾞｯｺｳ</t>
  </si>
  <si>
    <t>渋川市立子持中学校</t>
  </si>
  <si>
    <t>子持中</t>
  </si>
  <si>
    <t>ｼﾌﾞｶﾜｼﾘﾂｱｶｷﾞﾐﾅﾐﾁｭｳｶﾞｯｺｳ</t>
  </si>
  <si>
    <t>渋川市立赤城南中学校</t>
  </si>
  <si>
    <t>赤城南中</t>
  </si>
  <si>
    <t>ｼﾌﾞｶﾜｼﾘﾂｱｶｷﾞｷﾀﾁｭｳｶﾞｯｺｳ</t>
  </si>
  <si>
    <t>渋川市立赤城北中学校</t>
  </si>
  <si>
    <t>赤城北中</t>
  </si>
  <si>
    <t>ｼﾌﾞｶﾜｼﾘﾂﾎｯｷﾂﾁｭｳｶﾞｯｺｳ</t>
  </si>
  <si>
    <t>渋川市立北橘中学校</t>
  </si>
  <si>
    <t>北橘中</t>
  </si>
  <si>
    <t>ｼﾝﾄｳｿﾝﾘﾂｼﾝﾄｳﾁｭｳｶﾞｯｺｳ</t>
  </si>
  <si>
    <t>榛東村立榛東中学校</t>
  </si>
  <si>
    <t>榛東中</t>
  </si>
  <si>
    <t>ﾖｼｵｶﾁｮｳﾘﾂﾖｼｵｶﾁｭｳｶﾞｯｺｳ</t>
  </si>
  <si>
    <t>吉岡町立吉岡中学校</t>
  </si>
  <si>
    <t>吉岡中</t>
  </si>
  <si>
    <t>ﾌｼﾞｵｶｼﾘﾂﾋｶﾞｼﾁｭｳｶﾞｯｺｳ</t>
  </si>
  <si>
    <t>藤岡市立東中学校</t>
  </si>
  <si>
    <t>藤岡東中</t>
  </si>
  <si>
    <t>ﾌｼﾞｵｶｼﾘﾂｷﾀﾁｭｳｶﾞｯｺｳ</t>
  </si>
  <si>
    <t>藤岡市立北中学校</t>
  </si>
  <si>
    <t>藤岡北中</t>
  </si>
  <si>
    <t>ﾌｼﾞｵｶｼﾘﾂｵﾉﾁｭｳｶﾞｯｺｳ</t>
  </si>
  <si>
    <t>藤岡市立小野中学校</t>
  </si>
  <si>
    <t>小野中</t>
  </si>
  <si>
    <t>ﾌｼﾞｵｶｼﾘﾂﾆｼﾁｭｳｶﾞｯｺｳ</t>
  </si>
  <si>
    <t>藤岡市立西中学校</t>
  </si>
  <si>
    <t>藤岡西中</t>
  </si>
  <si>
    <t>ﾌｼﾞｵｶｼﾘﾂｵﾆｼﾁｭｳｶﾞｯｺｳ</t>
  </si>
  <si>
    <t>藤岡市立鬼石中学校</t>
  </si>
  <si>
    <t>鬼石中</t>
  </si>
  <si>
    <t>ｳｴﾉｿﾝﾘﾂｳｴﾉﾁｭｳｶﾞｯｺｳ</t>
  </si>
  <si>
    <t>上野村立上野中学校</t>
  </si>
  <si>
    <t>上野中</t>
  </si>
  <si>
    <t>ﾅｶｻﾞﾄｿﾝﾘﾂﾅｶｻﾞﾄﾁｭｳｶﾞｯｺｳ</t>
  </si>
  <si>
    <t>神流町立中里中学校</t>
  </si>
  <si>
    <t>中里中</t>
  </si>
  <si>
    <t>ﾄﾐｵｶｼﾘﾂﾄﾐｵｶﾁｭｳｶﾞｯｺｳ</t>
  </si>
  <si>
    <t>富岡市立富岡中学校</t>
  </si>
  <si>
    <t>富岡中</t>
  </si>
  <si>
    <t>ﾄﾐｵｶｼﾘﾂﾋｶﾞｼﾁｭｳｶﾞｯｺｳ</t>
  </si>
  <si>
    <t>富岡市立東中学校</t>
  </si>
  <si>
    <t>富岡東中</t>
  </si>
  <si>
    <t>ﾄﾐｵｶｼﾘﾂﾆｼﾁｭｳｶﾞｯｺｳ</t>
  </si>
  <si>
    <t>富岡市立西中学校</t>
  </si>
  <si>
    <t>富岡西中</t>
  </si>
  <si>
    <t>ﾄﾐｵｶｼﾘﾂｷﾀﾁｭｳｶﾞｯｺｳ</t>
  </si>
  <si>
    <t>富岡市立北中学校</t>
  </si>
  <si>
    <t>富岡北中</t>
  </si>
  <si>
    <t>ﾄﾐｵｶｼﾘﾂﾐﾅﾐﾁｭｳｶﾞｯｺｳ</t>
  </si>
  <si>
    <t>富岡市立南中学校</t>
  </si>
  <si>
    <t>富岡南中</t>
  </si>
  <si>
    <t>ﾄﾐｵｶｼﾘﾂﾐｮｳｷﾞﾁｭｳｶﾞｯｺｳ</t>
  </si>
  <si>
    <t>富岡市立妙義中学校</t>
  </si>
  <si>
    <t>妙義中</t>
  </si>
  <si>
    <t>ｼﾓﾆﾀﾁｮｳﾘﾂｼﾓﾆﾀﾁｭｳｶﾞｯｺｳ</t>
  </si>
  <si>
    <t>下仁田町立下仁田中学校</t>
  </si>
  <si>
    <t>下仁田中</t>
  </si>
  <si>
    <t>ﾅﾝﾓｸｿﾝﾘﾂﾅﾝﾓｸﾁｭｳｶﾞｯｺｳ</t>
  </si>
  <si>
    <t>南牧村立南牧中学校</t>
  </si>
  <si>
    <t>南牧中</t>
  </si>
  <si>
    <t>ｶﾝﾗﾁｮｳﾘﾂｶﾝﾗﾁｭｳｶﾞｯｺｳﾁｭｳｶﾞｯｺｳ</t>
  </si>
  <si>
    <t>甘楽町立甘楽中学校</t>
  </si>
  <si>
    <t>甘楽中</t>
  </si>
  <si>
    <t>ｱﾝﾅｶｼﾘﾂﾀﾞｲｲﾁﾁｭｳｶﾞｯｺｳ</t>
  </si>
  <si>
    <t>安中市立第一中学校</t>
  </si>
  <si>
    <t>安中第一中</t>
  </si>
  <si>
    <t>ｱﾝﾅｶｼﾘﾂﾀﾞｲﾆﾁｭｳｶﾞｯｺｳ</t>
  </si>
  <si>
    <t>安中市立第二中学校</t>
  </si>
  <si>
    <t>安中第二中</t>
  </si>
  <si>
    <t>ｱﾝﾅｶｼﾘﾂﾏﾂｲﾀﾞｷﾀﾁｭｳｶﾞｯｺｳ</t>
  </si>
  <si>
    <t>安中市立松井田北中学校</t>
  </si>
  <si>
    <t>松井田北中</t>
  </si>
  <si>
    <t>ｱﾝﾅｶｼﾘﾂﾏﾂｲﾀﾞﾁｭｳｶﾞｯｺｳ</t>
  </si>
  <si>
    <t>安中市立松井田中学校</t>
  </si>
  <si>
    <t>松井田中</t>
  </si>
  <si>
    <t>ﾆｲｼﾞﾏｶﾞｸｴﾝﾁｭｳｶﾞｯｺｳ</t>
  </si>
  <si>
    <t>新島学園中学校</t>
  </si>
  <si>
    <t>新島学園中</t>
  </si>
  <si>
    <t>ﾅｶﾉｼﾞｮｳﾁｮｳﾘﾂﾅｶﾉｼﾞｮｳﾁｭｳｶﾞｯｺｳ</t>
  </si>
  <si>
    <t>中之条町立中之条中学校</t>
  </si>
  <si>
    <t>中之条中</t>
  </si>
  <si>
    <t>ｸﾆｿﾝﾘﾂｸﾆﾁｭｳｶﾞｯｺｳ</t>
  </si>
  <si>
    <t>中之条町立六合中学校</t>
  </si>
  <si>
    <t>六合中</t>
  </si>
  <si>
    <t>ﾅｶﾞﾉﾊﾗﾁｮｳﾘﾂﾋｶﾞｼﾁｭｳｶﾞｯｺｳ</t>
  </si>
  <si>
    <t>長野原町立東中学校</t>
  </si>
  <si>
    <t>長野原東中</t>
  </si>
  <si>
    <t>ﾅｶﾞﾉﾊﾗﾁｮｳﾘﾂﾆｼﾁｭｳｶﾞｯｺｳ</t>
  </si>
  <si>
    <t>長野原町立西中学校</t>
  </si>
  <si>
    <t>長野原西中</t>
  </si>
  <si>
    <t>ﾂﾏｺﾞｲｿﾝﾘﾂﾂﾏｺﾞｲﾁｭｳｶﾞｯｺｳ</t>
  </si>
  <si>
    <t>嬬恋村立嬬恋中学校</t>
  </si>
  <si>
    <t>嬬恋中</t>
  </si>
  <si>
    <t>ｸｻﾂﾁｮｳﾘﾂｸｻﾂﾁｭｳｶﾞｯｺｳ</t>
  </si>
  <si>
    <t>草津町立草津中学校</t>
  </si>
  <si>
    <t>草津中</t>
  </si>
  <si>
    <t>ﾀｶﾔﾏｿﾝﾘﾂﾀｶﾔﾏﾁｭｳｶﾞｯｺｳ</t>
  </si>
  <si>
    <t>高山村立高山中学校</t>
  </si>
  <si>
    <t>高山中</t>
  </si>
  <si>
    <t>ﾋｶﾞｼｱｶﾞﾂﾏﾁｮｳﾘﾂﾋｶﾞｼｱｶﾞﾂﾏﾁｭｳｶﾞｯｺｳ</t>
  </si>
  <si>
    <t>東吾妻町立東吾妻中学校</t>
  </si>
  <si>
    <t>東吾妻中</t>
  </si>
  <si>
    <t>かﾀｼﾅｿﾝﾘﾂｶﾀｼﾅﾁｭｳｶﾞｯｺｳ</t>
  </si>
  <si>
    <t>片品村立片品中学校</t>
  </si>
  <si>
    <t>片品中</t>
  </si>
  <si>
    <t>ｶﾜﾊﾞｿﾝﾘﾂｶﾜﾊﾞﾁｭｳｶﾞｯｺｳ</t>
  </si>
  <si>
    <t>川場村立川場中学校</t>
  </si>
  <si>
    <t>川場中</t>
  </si>
  <si>
    <t>ｼｮｳﾜｿﾝﾘﾂｼｮｳﾜﾁｭｳｶﾞｯｺｳ</t>
  </si>
  <si>
    <t>昭和村立昭和中学校</t>
  </si>
  <si>
    <t>昭和中</t>
  </si>
  <si>
    <t>ﾐﾅｶﾐﾁｮｳﾘﾂﾐﾅｶﾐﾁｭｳｶﾞｯｺｳ</t>
  </si>
  <si>
    <t>みなかみ町立みなかみ中学校</t>
  </si>
  <si>
    <t>みなかみ中</t>
  </si>
  <si>
    <t>ｲﾀｸﾗﾁｮｳﾘﾂｲﾀｸﾗﾁｭｳｶﾞｯｺｳ</t>
  </si>
  <si>
    <t>板倉町立板倉中学校</t>
  </si>
  <si>
    <t>板倉中</t>
  </si>
  <si>
    <t>ﾒｲﾜﾁｮｳﾘﾂﾒｲﾜﾁｭｳｶﾞｯｺｳ</t>
  </si>
  <si>
    <t>明和町立明和中学校</t>
  </si>
  <si>
    <t>明和中</t>
  </si>
  <si>
    <t>ﾁﾖﾀﾞﾁｮｳﾘﾂﾁﾖﾀﾞﾁｭｳｶﾞｯｺｳ</t>
  </si>
  <si>
    <t>千代田町立千代田中学校</t>
  </si>
  <si>
    <t>千代田中</t>
  </si>
  <si>
    <t>ｵｵｲｽﾞﾐﾁｮｳﾘﾂﾐﾅﾐﾁｭｳｶﾞｯｺｳ</t>
  </si>
  <si>
    <t>大泉町立南中学校</t>
  </si>
  <si>
    <t>大泉南中</t>
  </si>
  <si>
    <t>ｵｵｲｽﾞﾐﾁｮｳﾘﾂｷﾀﾁｭｳｶﾞｯｺｳ</t>
  </si>
  <si>
    <t>大泉町立北中学校</t>
  </si>
  <si>
    <t>大泉北中</t>
  </si>
  <si>
    <t>ｵｵｲｽﾞﾐﾁｮｳﾘﾂﾆｼﾁｭｳｶﾞｯｺｳ</t>
  </si>
  <si>
    <t>大泉町立西中学校</t>
  </si>
  <si>
    <t>大泉西中</t>
  </si>
  <si>
    <t>ｵｳﾗﾁｮｳﾘﾂｵｳﾗﾁｭｳｶﾞｯｺｳ</t>
  </si>
  <si>
    <t>邑楽町立邑楽中学校</t>
  </si>
  <si>
    <t>邑楽中</t>
  </si>
  <si>
    <t>ｵｳﾗﾁｮｳﾘﾂｵｳﾗﾐﾅﾐﾁｭｳｶﾞｯｺｳ</t>
  </si>
  <si>
    <t>邑楽町立邑楽南中学校</t>
  </si>
  <si>
    <t>邑楽南中</t>
  </si>
  <si>
    <t>ｼﾞｮｳﾌﾞﾀﾞｲ</t>
  </si>
  <si>
    <t>上武大</t>
  </si>
  <si>
    <t>ｸﾞﾝﾏﾀﾞｲ</t>
  </si>
  <si>
    <t>群馬大</t>
  </si>
  <si>
    <t>ｶﾝｶﾞｸﾀﾞｲ</t>
  </si>
  <si>
    <t>関学大</t>
  </si>
  <si>
    <t>関東学園大</t>
  </si>
  <si>
    <t>ﾀｶｹﾀﾞｲ</t>
  </si>
  <si>
    <t>高経大</t>
  </si>
  <si>
    <t>高崎経済大</t>
  </si>
  <si>
    <t>ｼﾞｭﾝﾃﾝﾄﾞｳﾀﾞｲ</t>
  </si>
  <si>
    <t>順天堂大</t>
  </si>
  <si>
    <t>ﾆｯﾀｲﾀﾞｲ</t>
  </si>
  <si>
    <t>日体大</t>
  </si>
  <si>
    <t>ﾄｳｷｮｳｹｲｻﾞｲﾀﾞｲ</t>
  </si>
  <si>
    <t>東経大</t>
  </si>
  <si>
    <t>東京経済大</t>
  </si>
  <si>
    <t>ﾄｳｷｮｳｼﾞｮｳﾎｳﾀﾞｲ</t>
  </si>
  <si>
    <t>東京情報大</t>
  </si>
  <si>
    <t>ﾆﾎﾝｼﾞｮｼﾀｲｲｸﾀﾞｲ</t>
  </si>
  <si>
    <t>日女体大</t>
  </si>
  <si>
    <t>ﾄｳｷｮｳｼﾞｮｼﾀｲｲｸﾀﾞｲ</t>
  </si>
  <si>
    <t>東女体大</t>
  </si>
  <si>
    <t>ﾄｳｷｮｳﾉｳﾀﾞｲ</t>
  </si>
  <si>
    <t>東農大</t>
  </si>
  <si>
    <t>東京農業大</t>
  </si>
  <si>
    <t>ﾎｳｾｲﾀﾞｲ</t>
  </si>
  <si>
    <t>法政大</t>
  </si>
  <si>
    <t>ﾆﾎﾝﾀﾞｲｶﾞｸ</t>
  </si>
  <si>
    <t>日　大</t>
  </si>
  <si>
    <t>日本大</t>
  </si>
  <si>
    <t>ｺｸｻｲﾌﾞﾄﾞｳﾀﾞｲ</t>
  </si>
  <si>
    <t>国武大</t>
  </si>
  <si>
    <t>国際武道大</t>
  </si>
  <si>
    <t>ｺｸｼｶﾝﾀﾞｲ</t>
  </si>
  <si>
    <t>国士舘大</t>
  </si>
  <si>
    <t>ﾄｳｶｲﾀﾞｲ</t>
  </si>
  <si>
    <t>東海大</t>
  </si>
  <si>
    <t>ﾜｾﾀﾞﾀﾞｲｶﾞｸ</t>
  </si>
  <si>
    <t>早　大</t>
  </si>
  <si>
    <t>早稲田大</t>
  </si>
  <si>
    <t>ﾄｳｷｮｳｶﾞｸｹﾞｲﾀﾞｲ</t>
  </si>
  <si>
    <t>東学大</t>
  </si>
  <si>
    <t>ｱｵﾔﾏｶﾞｸｲﾝﾀﾞｲ</t>
  </si>
  <si>
    <t>青学大</t>
  </si>
  <si>
    <t>ｾﾝｼｭｳﾀﾞｲ</t>
  </si>
  <si>
    <t>専修大</t>
  </si>
  <si>
    <t>ﾁｭｳｷｮｳｼﾞｮｼﾀﾞｲ</t>
  </si>
  <si>
    <t>中京女大</t>
  </si>
  <si>
    <t>ﾁｭｳｷｮｳﾀﾞｲ</t>
  </si>
  <si>
    <t>中京大</t>
  </si>
  <si>
    <t>ﾂｸﾊﾞﾀﾞｲ</t>
  </si>
  <si>
    <t>筑波大</t>
  </si>
  <si>
    <t>ﾔﾏﾅｼｶﾞｸｲﾝﾀﾞｲ</t>
  </si>
  <si>
    <t>山梨学院大</t>
  </si>
  <si>
    <t>ｽﾙｶﾞﾀﾞｲﾀﾞｲ</t>
  </si>
  <si>
    <t>駿河台大</t>
  </si>
  <si>
    <t>ｼﾞｮｳｻｲﾀﾞｲ</t>
  </si>
  <si>
    <t>城西大</t>
  </si>
  <si>
    <t>ﾀﾏｶﾞﾜﾀﾞｲ</t>
  </si>
  <si>
    <t>玉川大</t>
  </si>
  <si>
    <t>ｾｲﾜﾀﾞｲ</t>
  </si>
  <si>
    <t>清和大</t>
  </si>
  <si>
    <t>ｺﾏｻﾞﾜﾀﾞｲ</t>
  </si>
  <si>
    <t>駒沢大</t>
  </si>
  <si>
    <t>ﾄﾞｯｷｮｳﾀﾞｲ</t>
  </si>
  <si>
    <t>獨協大</t>
  </si>
  <si>
    <t>ｱｼﾞｱﾀﾞｲ</t>
  </si>
  <si>
    <t>亜細亜大</t>
  </si>
  <si>
    <t>ﾘｭｳﾂｳｹｲｻﾞｲﾀﾞｲ</t>
  </si>
  <si>
    <t>流通経済大</t>
  </si>
  <si>
    <t>ﾁｭｳｵｳﾀﾞｲ</t>
  </si>
  <si>
    <t>中央大</t>
  </si>
  <si>
    <t>ﾌｸｼﾏﾀﾞｲ</t>
  </si>
  <si>
    <t>福島大</t>
  </si>
  <si>
    <t>ﾀﾞｲﾄｳﾀﾞｲ</t>
  </si>
  <si>
    <t>大東大</t>
  </si>
  <si>
    <t>ｶﾅｻﾞﾜｹｲｻﾞｲﾀﾞｲ</t>
  </si>
  <si>
    <t>金沢経大</t>
  </si>
  <si>
    <t>ｵｵｻｶﾀｲｲｸﾀﾞｲ</t>
  </si>
  <si>
    <t>大体大</t>
  </si>
  <si>
    <t>ﾆﾎﾝｺｳｷﾞｮｳﾀﾞｲ</t>
  </si>
  <si>
    <t>日工大</t>
  </si>
  <si>
    <t>ﾒｲｼﾞﾀﾞｲ</t>
  </si>
  <si>
    <t>明治大</t>
  </si>
  <si>
    <t>ｻｸｼﾝｶﾞｸｴﾝﾀﾞｲ</t>
  </si>
  <si>
    <t>作新学院大</t>
  </si>
  <si>
    <t>ﾍｲｾｲｺｸｻｲﾀﾞｲ</t>
  </si>
  <si>
    <t>平成国際大</t>
  </si>
  <si>
    <t>ｺｸｶﾞｸｲﾝﾀﾞｲ</t>
  </si>
  <si>
    <t>国学院大</t>
  </si>
  <si>
    <t>ﾄﾔﾏﾀﾞｲ</t>
  </si>
  <si>
    <t>富山大学</t>
  </si>
  <si>
    <t>富山大</t>
  </si>
  <si>
    <t>ﾏｴﾊﾞｼｺｸｻｲﾀﾞｲ</t>
  </si>
  <si>
    <t>前橋国際大</t>
  </si>
  <si>
    <t>ﾄｳｷｮｳﾌｸｼﾀﾞｲ</t>
  </si>
  <si>
    <t>東京福祉大</t>
  </si>
  <si>
    <t>ﾌｸｵｶﾀﾞｲ</t>
  </si>
  <si>
    <t>福岡大</t>
  </si>
  <si>
    <t>ｹｲｵｳﾀﾞｲ</t>
  </si>
  <si>
    <t>慶應大</t>
  </si>
  <si>
    <t>ﾘｯｷｮｳﾀﾞｲ</t>
  </si>
  <si>
    <t>立教大</t>
  </si>
  <si>
    <t>ﾘﾂﾒｲｶﾝﾀﾞｲ</t>
  </si>
  <si>
    <t>立命館大</t>
  </si>
  <si>
    <t>ｶﾅｶﾞﾜﾀﾞｲ</t>
  </si>
  <si>
    <t>神奈川大</t>
  </si>
  <si>
    <t>ﾄｳｷｮｳﾀﾞｲ</t>
  </si>
  <si>
    <t>東京大</t>
  </si>
  <si>
    <t>ｲﾜｷﾒｲｾｲﾀﾞｲ</t>
  </si>
  <si>
    <t>いわき明星大</t>
  </si>
  <si>
    <t>ｼﾞｮｳｴﾂｷｮｳｲｸﾀﾞｲ</t>
  </si>
  <si>
    <t>上越教育大学</t>
  </si>
  <si>
    <t>上越教育大</t>
  </si>
  <si>
    <t>ﾘｯｼｮｳﾀﾞｲ</t>
  </si>
  <si>
    <t>立正大学</t>
  </si>
  <si>
    <t>立正大</t>
  </si>
  <si>
    <t>ﾁﾊﾞｼｮｳｶﾀﾞｲ</t>
  </si>
  <si>
    <t>千葉商科大</t>
  </si>
  <si>
    <t>ﾄｳｷｮｳﾀﾞｲﾀﾞｲｶﾞｸｲﾝ</t>
  </si>
  <si>
    <t>東京大大学院</t>
  </si>
  <si>
    <t>ﾃﾞﾝｷﾂｳｼﾝﾀﾞｲ</t>
  </si>
  <si>
    <t>電気通信大学</t>
  </si>
  <si>
    <t>電通大</t>
  </si>
  <si>
    <t>ｾﾝﾀﾞｲﾀﾞｲ</t>
  </si>
  <si>
    <t>仙台大</t>
  </si>
  <si>
    <t>ﾄｳｷｮｳﾘｶﾀﾞｲ</t>
  </si>
  <si>
    <t>東京理科大</t>
  </si>
  <si>
    <t>ﾎｯｶｲﾄﾞｳﾀﾞｲ</t>
  </si>
  <si>
    <t>北海道大</t>
  </si>
  <si>
    <t>ｼﾞｮｳｻｲｺｸｻｲﾀﾞｲ</t>
  </si>
  <si>
    <t>城西国際大</t>
  </si>
  <si>
    <t>ﾊｸｵｳﾀﾞｲ</t>
  </si>
  <si>
    <t>白鴎大</t>
  </si>
  <si>
    <t>ﾆｲｶﾞﾀﾀﾞｲ</t>
  </si>
  <si>
    <t>新潟大</t>
  </si>
  <si>
    <t>ﾌﾞﾝｷｮｳﾀﾞｲ</t>
  </si>
  <si>
    <t>文教大</t>
  </si>
  <si>
    <t>ｱｷﾀﾀﾞｲ</t>
  </si>
  <si>
    <t>秋田大</t>
  </si>
  <si>
    <t>ﾆﾁﾀﾞｲｺｳｶﾞｸﾌﾞ</t>
  </si>
  <si>
    <t>日大工学部</t>
  </si>
  <si>
    <t>ｶﾉﾔﾀｲｲｸﾀﾞｲ</t>
  </si>
  <si>
    <t>鹿屋体育大</t>
  </si>
  <si>
    <t>ｺｸｼｶﾝﾀﾞｲﾀﾞｲｶﾞｸｲﾝ</t>
  </si>
  <si>
    <t>国士舘大大学院</t>
  </si>
  <si>
    <t>ﾃｲｷｮｳﾀﾞｲ</t>
  </si>
  <si>
    <t>帝京大</t>
  </si>
  <si>
    <t>ﾂﾙﾌﾞﾝｶﾀﾞｲ</t>
  </si>
  <si>
    <t>都留文科大</t>
  </si>
  <si>
    <t>ｿｳｿﾞｳｶﾞｸｴﾝﾀﾞｲ</t>
  </si>
  <si>
    <t>創造学園大</t>
  </si>
  <si>
    <t>ﾆﾎﾝｳｪﾙﾈｽ</t>
  </si>
  <si>
    <t>日本ウェルネス</t>
  </si>
  <si>
    <t>ｸﾞﾝﾏﾀﾞｲｲｶﾞｸﾌﾞ</t>
  </si>
  <si>
    <t>群馬大医学部</t>
  </si>
  <si>
    <t>ﾆｲｶﾞﾀｲﾘｮｳﾌｸｼﾀﾞｲ</t>
  </si>
  <si>
    <t>新潟医療福祉大</t>
  </si>
  <si>
    <t>ﾑｻｼﾀﾞｲ</t>
  </si>
  <si>
    <t>武蔵大</t>
  </si>
  <si>
    <t>ｳﾂﾉﾐﾔﾀﾞｲ</t>
  </si>
  <si>
    <t>宇都宮大</t>
  </si>
  <si>
    <t>ｻｲﾀﾏﾀﾞｲ</t>
  </si>
  <si>
    <t>埼玉大</t>
  </si>
  <si>
    <t>ｵｵｻｶﾀﾞｲ</t>
  </si>
  <si>
    <t>大阪大</t>
  </si>
  <si>
    <t>ﾁﾊﾞﾀﾞｲ</t>
  </si>
  <si>
    <t>千葉大</t>
  </si>
  <si>
    <t>ﾄﾞｳｼｼｬﾀﾞｲ</t>
  </si>
  <si>
    <t>同志社大</t>
  </si>
  <si>
    <t>ﾒｲｼﾞｶﾞｸｲﾝﾀﾞｲ</t>
  </si>
  <si>
    <t>明治学院大</t>
  </si>
  <si>
    <t>ｼﾊﾞｳﾗｺｳｷﾞｮｳﾀﾞｲ</t>
  </si>
  <si>
    <t>芝浦工業大</t>
  </si>
  <si>
    <t>ｲｸｴｲﾀﾞｲ</t>
  </si>
  <si>
    <t>育英大</t>
  </si>
  <si>
    <t>ｶﾞｸｼｭｳｲﾝﾀﾞｲ</t>
  </si>
  <si>
    <t>学習院大</t>
  </si>
  <si>
    <t>ｶﾜﾑﾗｶﾞｸｴﾝｼﾞｮｼﾀﾞｲ</t>
  </si>
  <si>
    <t>川村学園女大</t>
  </si>
  <si>
    <t>ｷｮｳﾄﾀﾞｲ</t>
  </si>
  <si>
    <t>京都大</t>
  </si>
  <si>
    <t>ﾑｻｼﾉｶﾞｸｲﾝﾀﾞｲ</t>
  </si>
  <si>
    <t>武蔵野学院大</t>
  </si>
  <si>
    <t>ｵｳﾋﾞﾘﾝﾀﾞｲ</t>
  </si>
  <si>
    <t>桜美林大</t>
  </si>
  <si>
    <t>ﾄﾞｳｼｼｬｼﾞｮﾀﾞｲ</t>
  </si>
  <si>
    <t>同志社女大</t>
  </si>
  <si>
    <t>ﾅｺﾞﾔﾀﾞｲ</t>
  </si>
  <si>
    <t>名古屋大</t>
  </si>
  <si>
    <t>ｵｵｻｶｷｮｳｲｸﾀﾞｲ</t>
  </si>
  <si>
    <t>大阪教育大</t>
  </si>
  <si>
    <t>ﾄｳﾎｸﾀﾞｲ</t>
  </si>
  <si>
    <t>東北大</t>
  </si>
  <si>
    <t>ﾀｶｻｷｹﾝｺｳﾌｸｼﾀﾞｲ</t>
  </si>
  <si>
    <t>高崎健康福祉大</t>
  </si>
  <si>
    <t>ｾｲｶﾞｸｲﾝﾀﾞｲ</t>
  </si>
  <si>
    <t>聖学院大</t>
  </si>
  <si>
    <t>ｻｯﾎﾟﾛｺｸｻｲﾀﾞｲ</t>
  </si>
  <si>
    <t>札幌国際大</t>
  </si>
  <si>
    <t>ｶﾅｻﾞﾜﾀﾞｲ</t>
  </si>
  <si>
    <t>金沢大</t>
  </si>
  <si>
    <t>ﾂﾀﾞｼﾞｭｸﾀﾞｲ</t>
  </si>
  <si>
    <t>津田塾大</t>
  </si>
  <si>
    <t>ｶﾝｾｲｶﾞｸｲﾝﾀﾞｲ</t>
  </si>
  <si>
    <t>関西学院大</t>
  </si>
  <si>
    <t>群馬陸協処理不能</t>
  </si>
  <si>
    <t>ｸﾚｰﾏｰTC</t>
  </si>
  <si>
    <t>埼　玉</t>
  </si>
  <si>
    <t>ﾄｳｼﾊﾞﾏﾂｼﾀ</t>
  </si>
  <si>
    <t>東芝松下</t>
  </si>
  <si>
    <t>ｸﾏｶﾞﾔﾋｶﾞｼﾁｭｳ</t>
  </si>
  <si>
    <t>熊谷東中</t>
  </si>
  <si>
    <t>ﾊﾄﾔﾏｺｳ</t>
  </si>
  <si>
    <t>鳩山高</t>
  </si>
  <si>
    <t>ｶﾜｺﾞｴﾋｶﾞｼｺｳ</t>
  </si>
  <si>
    <t>川越東高</t>
  </si>
  <si>
    <t>ﾆﾎﾝｳｴﾙﾈｽ</t>
  </si>
  <si>
    <t>日本ウェルネス専門</t>
  </si>
  <si>
    <t>ﾘｰﾀﾞｰｽｸﾗﾌﾞ</t>
  </si>
  <si>
    <t>ﾘｰﾀﾞｰｽﾞｸﾗﾌﾞ</t>
  </si>
  <si>
    <t>千　葉</t>
  </si>
  <si>
    <t>ｲﾁｶﾜｺｳ</t>
  </si>
  <si>
    <t>市川高</t>
  </si>
  <si>
    <t>ﾄｳｷｮｳﾘｯｷｮｳ</t>
  </si>
  <si>
    <t>東京陸協</t>
  </si>
  <si>
    <t>東　京</t>
  </si>
  <si>
    <t>J.VIC</t>
  </si>
  <si>
    <t>ﾅｶﾞｵｶｼﾘｯｷｮｳ</t>
  </si>
  <si>
    <t>長岡市陸協</t>
  </si>
  <si>
    <t>新  潟</t>
  </si>
  <si>
    <t>ﾔﾏﾅｼﾀﾞｲAC</t>
  </si>
  <si>
    <t>山梨大AC</t>
  </si>
  <si>
    <t>山  梨</t>
  </si>
  <si>
    <t>長  野</t>
  </si>
  <si>
    <t>ｼﾝｼｭｳﾀﾞｲ</t>
  </si>
  <si>
    <t>信州大</t>
  </si>
  <si>
    <t>愛  知</t>
  </si>
  <si>
    <t>大　阪</t>
  </si>
  <si>
    <t>ﾐﾅﾐｽｰﾀﾞﾝ</t>
  </si>
  <si>
    <t>南スーダン</t>
  </si>
  <si>
    <t>ｸﾞﾝﾏｶｸﾀｽｸﾗﾌﾞ</t>
  </si>
  <si>
    <t>群馬ｶｸﾀｽｸﾗﾌﾞ</t>
  </si>
  <si>
    <t>090-4673-8434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</si>
</sst>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\(#,##0\)"/>
    <numFmt numFmtId="179" formatCode="mm&quot;分&quot;ss&quot;秒&quot;&quot;ｔ&quot;&quot;ｔ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4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9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u val="single"/>
      <sz val="14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medium"/>
      <bottom style="hair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/>
      <right/>
      <top style="medium"/>
      <bottom style="medium"/>
    </border>
    <border>
      <left style="thin">
        <color theme="0"/>
      </left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5">
    <xf numFmtId="1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9" fillId="31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0">
    <xf numFmtId="1" fontId="0" fillId="0" borderId="0" xfId="0" applyAlignment="1">
      <alignment/>
    </xf>
    <xf numFmtId="1" fontId="0" fillId="0" borderId="0" xfId="0" applyAlignment="1">
      <alignment horizontal="center"/>
    </xf>
    <xf numFmtId="49" fontId="0" fillId="0" borderId="0" xfId="0" applyNumberFormat="1" applyAlignment="1">
      <alignment/>
    </xf>
    <xf numFmtId="1" fontId="0" fillId="0" borderId="0" xfId="0" applyAlignment="1">
      <alignment vertic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NumberFormat="1" applyAlignment="1">
      <alignment vertical="center"/>
    </xf>
    <xf numFmtId="49" fontId="2" fillId="0" borderId="0" xfId="0" applyNumberFormat="1" applyFont="1" applyAlignment="1">
      <alignment/>
    </xf>
    <xf numFmtId="1" fontId="2" fillId="0" borderId="0" xfId="0" applyFont="1" applyAlignment="1">
      <alignment/>
    </xf>
    <xf numFmtId="1" fontId="0" fillId="0" borderId="0" xfId="62" applyAlignment="1">
      <alignment vertical="center"/>
      <protection/>
    </xf>
    <xf numFmtId="1" fontId="2" fillId="33" borderId="0" xfId="61" applyFont="1" applyFill="1" applyAlignment="1">
      <alignment horizontal="left" vertical="top"/>
      <protection/>
    </xf>
    <xf numFmtId="1" fontId="0" fillId="0" borderId="0" xfId="0" applyAlignment="1">
      <alignment horizontal="left"/>
    </xf>
    <xf numFmtId="49" fontId="0" fillId="0" borderId="0" xfId="0" applyNumberFormat="1" applyAlignment="1">
      <alignment vertical="center"/>
    </xf>
    <xf numFmtId="1" fontId="0" fillId="0" borderId="0" xfId="0" applyAlignment="1">
      <alignment horizontal="center" vertical="center"/>
    </xf>
    <xf numFmtId="1" fontId="0" fillId="0" borderId="0" xfId="0" applyAlignment="1">
      <alignment horizontal="center" vertical="center" shrinkToFit="1"/>
    </xf>
    <xf numFmtId="1" fontId="0" fillId="0" borderId="10" xfId="0" applyBorder="1" applyAlignment="1">
      <alignment horizontal="center"/>
    </xf>
    <xf numFmtId="1" fontId="0" fillId="34" borderId="10" xfId="0" applyFill="1" applyBorder="1" applyAlignment="1" applyProtection="1">
      <alignment/>
      <protection locked="0"/>
    </xf>
    <xf numFmtId="1" fontId="0" fillId="0" borderId="0" xfId="0" applyAlignment="1" applyProtection="1">
      <alignment/>
      <protection locked="0"/>
    </xf>
    <xf numFmtId="1" fontId="0" fillId="0" borderId="0" xfId="0" applyBorder="1" applyAlignment="1">
      <alignment horizontal="left"/>
    </xf>
    <xf numFmtId="1" fontId="0" fillId="0" borderId="11" xfId="0" applyBorder="1" applyAlignment="1">
      <alignment/>
    </xf>
    <xf numFmtId="1" fontId="0" fillId="0" borderId="0" xfId="0" applyBorder="1" applyAlignment="1" applyProtection="1">
      <alignment/>
      <protection locked="0"/>
    </xf>
    <xf numFmtId="1" fontId="0" fillId="0" borderId="0" xfId="0" applyAlignment="1">
      <alignment horizontal="right"/>
    </xf>
    <xf numFmtId="1" fontId="0" fillId="0" borderId="0" xfId="0" applyFill="1" applyBorder="1" applyAlignment="1">
      <alignment/>
    </xf>
    <xf numFmtId="1" fontId="3" fillId="0" borderId="0" xfId="0" applyFont="1" applyAlignment="1">
      <alignment/>
    </xf>
    <xf numFmtId="1" fontId="0" fillId="0" borderId="10" xfId="0" applyBorder="1" applyAlignment="1">
      <alignment horizontal="left"/>
    </xf>
    <xf numFmtId="1" fontId="0" fillId="0" borderId="10" xfId="0" applyBorder="1" applyAlignment="1">
      <alignment horizontal="right"/>
    </xf>
    <xf numFmtId="1" fontId="0" fillId="0" borderId="12" xfId="0" applyBorder="1" applyAlignment="1">
      <alignment/>
    </xf>
    <xf numFmtId="1" fontId="0" fillId="0" borderId="10" xfId="0" applyBorder="1" applyAlignment="1">
      <alignment/>
    </xf>
    <xf numFmtId="1" fontId="0" fillId="0" borderId="13" xfId="0" applyBorder="1" applyAlignment="1">
      <alignment/>
    </xf>
    <xf numFmtId="1" fontId="0" fillId="0" borderId="14" xfId="0" applyBorder="1" applyAlignment="1">
      <alignment horizontal="center"/>
    </xf>
    <xf numFmtId="1" fontId="0" fillId="0" borderId="15" xfId="0" applyBorder="1" applyAlignment="1">
      <alignment/>
    </xf>
    <xf numFmtId="1" fontId="0" fillId="0" borderId="16" xfId="0" applyBorder="1" applyAlignment="1" applyProtection="1">
      <alignment horizontal="left"/>
      <protection locked="0"/>
    </xf>
    <xf numFmtId="0" fontId="0" fillId="0" borderId="16" xfId="0" applyNumberFormat="1" applyBorder="1" applyAlignment="1" applyProtection="1">
      <alignment/>
      <protection locked="0"/>
    </xf>
    <xf numFmtId="1" fontId="0" fillId="0" borderId="17" xfId="0" applyBorder="1" applyAlignment="1" applyProtection="1">
      <alignment horizontal="left" shrinkToFit="1"/>
      <protection locked="0"/>
    </xf>
    <xf numFmtId="1" fontId="0" fillId="0" borderId="16" xfId="0" applyBorder="1" applyAlignment="1" applyProtection="1">
      <alignment/>
      <protection locked="0"/>
    </xf>
    <xf numFmtId="1" fontId="0" fillId="0" borderId="16" xfId="0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/>
      <protection locked="0"/>
    </xf>
    <xf numFmtId="1" fontId="0" fillId="0" borderId="16" xfId="0" applyBorder="1" applyAlignment="1" applyProtection="1">
      <alignment horizontal="left" shrinkToFit="1"/>
      <protection locked="0"/>
    </xf>
    <xf numFmtId="1" fontId="0" fillId="0" borderId="18" xfId="0" applyBorder="1" applyAlignment="1">
      <alignment/>
    </xf>
    <xf numFmtId="1" fontId="0" fillId="0" borderId="19" xfId="0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1" fontId="0" fillId="0" borderId="19" xfId="0" applyBorder="1" applyAlignment="1" applyProtection="1">
      <alignment shrinkToFit="1"/>
      <protection locked="0"/>
    </xf>
    <xf numFmtId="1" fontId="0" fillId="0" borderId="20" xfId="0" applyBorder="1" applyAlignment="1" applyProtection="1">
      <alignment/>
      <protection locked="0"/>
    </xf>
    <xf numFmtId="1" fontId="0" fillId="0" borderId="21" xfId="0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/>
      <protection locked="0"/>
    </xf>
    <xf numFmtId="1" fontId="0" fillId="0" borderId="22" xfId="0" applyBorder="1" applyAlignment="1" applyProtection="1">
      <alignment/>
      <protection locked="0"/>
    </xf>
    <xf numFmtId="1" fontId="0" fillId="0" borderId="23" xfId="0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/>
      <protection locked="0"/>
    </xf>
    <xf numFmtId="1" fontId="0" fillId="0" borderId="14" xfId="0" applyBorder="1" applyAlignment="1" applyProtection="1">
      <alignment horizontal="left"/>
      <protection locked="0"/>
    </xf>
    <xf numFmtId="0" fontId="0" fillId="0" borderId="14" xfId="0" applyNumberFormat="1" applyBorder="1" applyAlignment="1" applyProtection="1">
      <alignment/>
      <protection locked="0"/>
    </xf>
    <xf numFmtId="1" fontId="0" fillId="0" borderId="14" xfId="0" applyBorder="1" applyAlignment="1" applyProtection="1">
      <alignment horizontal="left" shrinkToFit="1"/>
      <protection locked="0"/>
    </xf>
    <xf numFmtId="1" fontId="0" fillId="0" borderId="14" xfId="0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1" fontId="0" fillId="0" borderId="16" xfId="0" applyBorder="1" applyAlignment="1" applyProtection="1">
      <alignment shrinkToFit="1"/>
      <protection locked="0"/>
    </xf>
    <xf numFmtId="1" fontId="0" fillId="0" borderId="24" xfId="0" applyBorder="1" applyAlignment="1" applyProtection="1">
      <alignment horizontal="left" vertical="center"/>
      <protection locked="0"/>
    </xf>
    <xf numFmtId="1" fontId="0" fillId="0" borderId="25" xfId="0" applyBorder="1" applyAlignment="1" applyProtection="1">
      <alignment horizontal="left" vertical="center"/>
      <protection locked="0"/>
    </xf>
    <xf numFmtId="1" fontId="0" fillId="0" borderId="26" xfId="0" applyBorder="1" applyAlignment="1" applyProtection="1">
      <alignment horizontal="left" vertical="center"/>
      <protection locked="0"/>
    </xf>
    <xf numFmtId="1" fontId="0" fillId="0" borderId="14" xfId="0" applyBorder="1" applyAlignment="1" applyProtection="1">
      <alignment shrinkToFit="1"/>
      <protection locked="0"/>
    </xf>
    <xf numFmtId="1" fontId="0" fillId="0" borderId="19" xfId="0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/>
      <protection locked="0"/>
    </xf>
    <xf numFmtId="1" fontId="0" fillId="0" borderId="27" xfId="0" applyBorder="1" applyAlignment="1">
      <alignment/>
    </xf>
    <xf numFmtId="0" fontId="0" fillId="0" borderId="0" xfId="0" applyNumberFormat="1" applyAlignment="1">
      <alignment/>
    </xf>
    <xf numFmtId="0" fontId="0" fillId="0" borderId="28" xfId="0" applyNumberFormat="1" applyBorder="1" applyAlignment="1">
      <alignment/>
    </xf>
    <xf numFmtId="0" fontId="0" fillId="0" borderId="11" xfId="0" applyNumberFormat="1" applyBorder="1" applyAlignment="1">
      <alignment/>
    </xf>
    <xf numFmtId="1" fontId="4" fillId="0" borderId="13" xfId="0" applyFont="1" applyBorder="1" applyAlignment="1">
      <alignment/>
    </xf>
    <xf numFmtId="1" fontId="4" fillId="0" borderId="10" xfId="0" applyFont="1" applyBorder="1" applyAlignment="1">
      <alignment horizontal="center"/>
    </xf>
    <xf numFmtId="1" fontId="4" fillId="0" borderId="10" xfId="0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1" fontId="2" fillId="0" borderId="0" xfId="0" applyFont="1" applyAlignment="1">
      <alignment horizontal="left"/>
    </xf>
    <xf numFmtId="1" fontId="2" fillId="0" borderId="29" xfId="0" applyFont="1" applyBorder="1" applyAlignment="1">
      <alignment horizontal="center" vertical="center"/>
    </xf>
    <xf numFmtId="49" fontId="0" fillId="0" borderId="29" xfId="0" applyNumberFormat="1" applyBorder="1" applyAlignment="1" applyProtection="1">
      <alignment shrinkToFit="1"/>
      <protection locked="0"/>
    </xf>
    <xf numFmtId="1" fontId="0" fillId="0" borderId="29" xfId="0" applyBorder="1" applyAlignment="1" applyProtection="1">
      <alignment horizontal="left"/>
      <protection locked="0"/>
    </xf>
    <xf numFmtId="1" fontId="0" fillId="0" borderId="29" xfId="0" applyBorder="1" applyAlignment="1">
      <alignment/>
    </xf>
    <xf numFmtId="49" fontId="0" fillId="0" borderId="29" xfId="0" applyNumberFormat="1" applyBorder="1" applyAlignment="1" applyProtection="1">
      <alignment/>
      <protection locked="0"/>
    </xf>
    <xf numFmtId="49" fontId="0" fillId="0" borderId="29" xfId="0" applyNumberFormat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0" fillId="0" borderId="30" xfId="0" applyNumberForma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 applyProtection="1">
      <alignment/>
      <protection locked="0"/>
    </xf>
    <xf numFmtId="0" fontId="0" fillId="0" borderId="16" xfId="0" applyNumberFormat="1" applyFont="1" applyBorder="1" applyAlignment="1">
      <alignment/>
    </xf>
    <xf numFmtId="49" fontId="3" fillId="0" borderId="16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>
      <alignment/>
    </xf>
    <xf numFmtId="49" fontId="7" fillId="0" borderId="16" xfId="0" applyNumberFormat="1" applyFont="1" applyBorder="1" applyAlignment="1" applyProtection="1">
      <alignment/>
      <protection locked="0"/>
    </xf>
    <xf numFmtId="49" fontId="8" fillId="0" borderId="16" xfId="0" applyNumberFormat="1" applyFont="1" applyBorder="1" applyAlignment="1" applyProtection="1">
      <alignment/>
      <protection locked="0"/>
    </xf>
    <xf numFmtId="1" fontId="0" fillId="0" borderId="31" xfId="0" applyBorder="1" applyAlignment="1" applyProtection="1">
      <alignment/>
      <protection locked="0"/>
    </xf>
    <xf numFmtId="1" fontId="0" fillId="0" borderId="32" xfId="0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9" xfId="0" applyNumberFormat="1" applyFont="1" applyBorder="1" applyAlignment="1">
      <alignment/>
    </xf>
    <xf numFmtId="49" fontId="3" fillId="0" borderId="19" xfId="0" applyNumberFormat="1" applyFont="1" applyBorder="1" applyAlignment="1" applyProtection="1">
      <alignment/>
      <protection locked="0"/>
    </xf>
    <xf numFmtId="1" fontId="0" fillId="0" borderId="23" xfId="0" applyBorder="1" applyAlignment="1" applyProtection="1">
      <alignment/>
      <protection locked="0"/>
    </xf>
    <xf numFmtId="1" fontId="0" fillId="0" borderId="33" xfId="0" applyBorder="1" applyAlignment="1" applyProtection="1">
      <alignment/>
      <protection locked="0"/>
    </xf>
    <xf numFmtId="49" fontId="9" fillId="0" borderId="16" xfId="0" applyNumberFormat="1" applyFon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14" xfId="0" applyNumberFormat="1" applyFont="1" applyBorder="1" applyAlignment="1">
      <alignment/>
    </xf>
    <xf numFmtId="49" fontId="0" fillId="0" borderId="16" xfId="0" applyNumberFormat="1" applyBorder="1" applyAlignment="1" applyProtection="1">
      <alignment shrinkToFit="1"/>
      <protection locked="0"/>
    </xf>
    <xf numFmtId="1" fontId="0" fillId="0" borderId="34" xfId="0" applyBorder="1" applyAlignment="1" applyProtection="1">
      <alignment/>
      <protection locked="0"/>
    </xf>
    <xf numFmtId="1" fontId="0" fillId="0" borderId="24" xfId="0" applyBorder="1" applyAlignment="1" applyProtection="1">
      <alignment/>
      <protection locked="0"/>
    </xf>
    <xf numFmtId="0" fontId="0" fillId="0" borderId="35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52" fillId="0" borderId="10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49" fontId="10" fillId="0" borderId="0" xfId="0" applyNumberFormat="1" applyFont="1" applyAlignment="1">
      <alignment horizontal="left"/>
    </xf>
    <xf numFmtId="49" fontId="0" fillId="0" borderId="29" xfId="0" applyNumberFormat="1" applyBorder="1" applyAlignment="1">
      <alignment/>
    </xf>
    <xf numFmtId="0" fontId="0" fillId="0" borderId="29" xfId="0" applyNumberFormat="1" applyBorder="1" applyAlignment="1">
      <alignment/>
    </xf>
    <xf numFmtId="49" fontId="10" fillId="0" borderId="0" xfId="0" applyNumberFormat="1" applyFont="1" applyAlignment="1">
      <alignment/>
    </xf>
    <xf numFmtId="1" fontId="0" fillId="0" borderId="37" xfId="0" applyBorder="1" applyAlignment="1">
      <alignment horizontal="left"/>
    </xf>
    <xf numFmtId="1" fontId="0" fillId="0" borderId="38" xfId="0" applyBorder="1" applyAlignment="1">
      <alignment horizontal="left"/>
    </xf>
    <xf numFmtId="0" fontId="0" fillId="0" borderId="16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30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5" borderId="39" xfId="0" applyNumberForma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41" xfId="0" applyNumberFormat="1" applyBorder="1" applyAlignment="1" applyProtection="1">
      <alignment/>
      <protection locked="0"/>
    </xf>
    <xf numFmtId="49" fontId="0" fillId="28" borderId="42" xfId="0" applyNumberFormat="1" applyFill="1" applyBorder="1" applyAlignment="1">
      <alignment horizontal="left"/>
    </xf>
    <xf numFmtId="49" fontId="0" fillId="28" borderId="30" xfId="0" applyNumberFormat="1" applyFill="1" applyBorder="1" applyAlignment="1">
      <alignment/>
    </xf>
    <xf numFmtId="1" fontId="0" fillId="28" borderId="30" xfId="0" applyFill="1" applyBorder="1" applyAlignment="1">
      <alignment/>
    </xf>
    <xf numFmtId="0" fontId="0" fillId="28" borderId="21" xfId="0" applyNumberFormat="1" applyFill="1" applyBorder="1" applyAlignment="1">
      <alignment/>
    </xf>
    <xf numFmtId="49" fontId="0" fillId="28" borderId="0" xfId="0" applyNumberFormat="1" applyFill="1" applyBorder="1" applyAlignment="1">
      <alignment/>
    </xf>
    <xf numFmtId="1" fontId="0" fillId="28" borderId="0" xfId="0" applyFill="1" applyBorder="1" applyAlignment="1">
      <alignment/>
    </xf>
    <xf numFmtId="49" fontId="0" fillId="28" borderId="19" xfId="0" applyNumberFormat="1" applyFill="1" applyBorder="1" applyAlignment="1">
      <alignment/>
    </xf>
    <xf numFmtId="49" fontId="0" fillId="28" borderId="29" xfId="0" applyNumberFormat="1" applyFill="1" applyBorder="1" applyAlignment="1">
      <alignment/>
    </xf>
    <xf numFmtId="1" fontId="0" fillId="28" borderId="29" xfId="0" applyFill="1" applyBorder="1" applyAlignment="1">
      <alignment/>
    </xf>
    <xf numFmtId="49" fontId="0" fillId="0" borderId="43" xfId="0" applyNumberFormat="1" applyBorder="1" applyAlignment="1" applyProtection="1">
      <alignment/>
      <protection locked="0"/>
    </xf>
    <xf numFmtId="49" fontId="0" fillId="0" borderId="40" xfId="0" applyNumberFormat="1" applyBorder="1" applyAlignment="1" applyProtection="1">
      <alignment/>
      <protection locked="0"/>
    </xf>
    <xf numFmtId="49" fontId="0" fillId="0" borderId="28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178" fontId="0" fillId="0" borderId="10" xfId="0" applyNumberFormat="1" applyFont="1" applyBorder="1" applyAlignment="1">
      <alignment horizontal="right" shrinkToFit="1"/>
    </xf>
    <xf numFmtId="49" fontId="0" fillId="0" borderId="36" xfId="0" applyNumberFormat="1" applyBorder="1" applyAlignment="1">
      <alignment/>
    </xf>
    <xf numFmtId="179" fontId="0" fillId="0" borderId="29" xfId="0" applyNumberFormat="1" applyBorder="1" applyAlignment="1">
      <alignment/>
    </xf>
    <xf numFmtId="49" fontId="0" fillId="0" borderId="27" xfId="0" applyNumberFormat="1" applyBorder="1" applyAlignment="1">
      <alignment horizontal="center"/>
    </xf>
    <xf numFmtId="1" fontId="0" fillId="28" borderId="44" xfId="0" applyFill="1" applyBorder="1" applyAlignment="1">
      <alignment/>
    </xf>
    <xf numFmtId="1" fontId="0" fillId="28" borderId="45" xfId="0" applyFill="1" applyBorder="1" applyAlignment="1">
      <alignment/>
    </xf>
    <xf numFmtId="1" fontId="0" fillId="28" borderId="46" xfId="0" applyFill="1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49" fontId="0" fillId="0" borderId="0" xfId="0" applyNumberFormat="1" applyAlignment="1" quotePrefix="1">
      <alignment/>
    </xf>
    <xf numFmtId="49" fontId="0" fillId="0" borderId="0" xfId="0" applyNumberFormat="1" applyAlignment="1" quotePrefix="1">
      <alignment horizontal="left"/>
    </xf>
    <xf numFmtId="1" fontId="0" fillId="0" borderId="10" xfId="0" applyBorder="1" applyAlignment="1">
      <alignment horizontal="center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34" borderId="29" xfId="0" applyNumberFormat="1" applyFill="1" applyBorder="1" applyAlignment="1" applyProtection="1">
      <alignment horizontal="center" shrinkToFit="1"/>
      <protection locked="0"/>
    </xf>
    <xf numFmtId="1" fontId="0" fillId="34" borderId="10" xfId="0" applyFill="1" applyBorder="1" applyAlignment="1">
      <alignment horizontal="left"/>
    </xf>
    <xf numFmtId="0" fontId="0" fillId="34" borderId="10" xfId="0" applyNumberFormat="1" applyFill="1" applyBorder="1" applyAlignment="1">
      <alignment horizontal="left"/>
    </xf>
    <xf numFmtId="49" fontId="0" fillId="34" borderId="47" xfId="0" applyNumberFormat="1" applyFill="1" applyBorder="1" applyAlignment="1" applyProtection="1">
      <alignment horizontal="center" shrinkToFit="1"/>
      <protection locked="0"/>
    </xf>
    <xf numFmtId="1" fontId="0" fillId="0" borderId="37" xfId="0" applyBorder="1" applyAlignment="1">
      <alignment horizontal="center" vertical="center"/>
    </xf>
    <xf numFmtId="1" fontId="0" fillId="0" borderId="38" xfId="0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1" fontId="0" fillId="0" borderId="49" xfId="0" applyBorder="1" applyAlignment="1" applyProtection="1">
      <alignment horizontal="left"/>
      <protection locked="0"/>
    </xf>
    <xf numFmtId="1" fontId="0" fillId="0" borderId="29" xfId="0" applyBorder="1" applyAlignment="1" applyProtection="1">
      <alignment horizontal="left"/>
      <protection locked="0"/>
    </xf>
    <xf numFmtId="1" fontId="5" fillId="0" borderId="50" xfId="0" applyFont="1" applyBorder="1" applyAlignment="1">
      <alignment horizontal="left" wrapText="1"/>
    </xf>
    <xf numFmtId="1" fontId="6" fillId="0" borderId="51" xfId="0" applyFont="1" applyBorder="1" applyAlignment="1">
      <alignment wrapText="1"/>
    </xf>
    <xf numFmtId="1" fontId="6" fillId="0" borderId="52" xfId="0" applyFont="1" applyBorder="1" applyAlignment="1">
      <alignment wrapText="1"/>
    </xf>
    <xf numFmtId="49" fontId="2" fillId="0" borderId="29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高　吉井高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0</xdr:row>
      <xdr:rowOff>85725</xdr:rowOff>
    </xdr:from>
    <xdr:to>
      <xdr:col>10</xdr:col>
      <xdr:colOff>504825</xdr:colOff>
      <xdr:row>2</xdr:row>
      <xdr:rowOff>161925</xdr:rowOff>
    </xdr:to>
    <xdr:sp>
      <xdr:nvSpPr>
        <xdr:cNvPr id="1" name="吹き出し: 角を丸めた四角形 2"/>
        <xdr:cNvSpPr>
          <a:spLocks/>
        </xdr:cNvSpPr>
      </xdr:nvSpPr>
      <xdr:spPr>
        <a:xfrm>
          <a:off x="7115175" y="85725"/>
          <a:ext cx="2019300" cy="514350"/>
        </a:xfrm>
        <a:prstGeom prst="wedgeRoundRectCallout">
          <a:avLst>
            <a:gd name="adj1" fmla="val -57009"/>
            <a:gd name="adj2" fmla="val 44101"/>
          </a:avLst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学校所在地と電話は直接入力をしてください。</a:t>
          </a:r>
        </a:p>
      </xdr:txBody>
    </xdr:sp>
    <xdr:clientData fPrintsWithSheet="0"/>
  </xdr:twoCellAnchor>
  <xdr:twoCellAnchor>
    <xdr:from>
      <xdr:col>4</xdr:col>
      <xdr:colOff>381000</xdr:colOff>
      <xdr:row>0</xdr:row>
      <xdr:rowOff>47625</xdr:rowOff>
    </xdr:from>
    <xdr:to>
      <xdr:col>7</xdr:col>
      <xdr:colOff>180975</xdr:colOff>
      <xdr:row>2</xdr:row>
      <xdr:rowOff>161925</xdr:rowOff>
    </xdr:to>
    <xdr:sp>
      <xdr:nvSpPr>
        <xdr:cNvPr id="2" name="吹き出し: 角を丸めた四角形 3"/>
        <xdr:cNvSpPr>
          <a:spLocks/>
        </xdr:cNvSpPr>
      </xdr:nvSpPr>
      <xdr:spPr>
        <a:xfrm>
          <a:off x="3962400" y="47625"/>
          <a:ext cx="2438400" cy="552450"/>
        </a:xfrm>
        <a:prstGeom prst="wedgeRoundRectCallout">
          <a:avLst>
            <a:gd name="adj1" fmla="val -60944"/>
            <a:gd name="adj2" fmla="val -42856"/>
          </a:avLst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所属コードを入れると団体名は表示されます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21"/>
  <sheetViews>
    <sheetView showGridLines="0" tabSelected="1" zoomScale="75" zoomScaleNormal="75" zoomScaleSheetLayoutView="70" zoomScalePageLayoutView="0" workbookViewId="0" topLeftCell="A1">
      <selection activeCell="N7" sqref="N7"/>
    </sheetView>
  </sheetViews>
  <sheetFormatPr defaultColWidth="17.66015625" defaultRowHeight="18"/>
  <cols>
    <col min="1" max="1" width="3.66015625" style="0" customWidth="1"/>
    <col min="2" max="2" width="12.66015625" style="0" customWidth="1"/>
    <col min="3" max="3" width="3.5" style="0" customWidth="1"/>
    <col min="4" max="4" width="11.5" style="0" customWidth="1"/>
    <col min="5" max="5" width="12.08203125" style="0" bestFit="1" customWidth="1"/>
    <col min="6" max="6" width="3.5" style="0" customWidth="1"/>
    <col min="7" max="7" width="7.5" style="0" customWidth="1"/>
    <col min="8" max="8" width="10.16015625" style="0" customWidth="1"/>
    <col min="9" max="9" width="6" style="0" customWidth="1"/>
    <col min="10" max="11" width="4.91015625" style="0" customWidth="1"/>
    <col min="12" max="12" width="6.16015625" style="2" customWidth="1"/>
    <col min="13" max="13" width="12.66015625" style="2" customWidth="1"/>
    <col min="14" max="14" width="7.66015625" style="2" customWidth="1"/>
    <col min="15" max="15" width="6.91015625" style="2" customWidth="1"/>
    <col min="16" max="16" width="6.16015625" style="2" customWidth="1"/>
    <col min="17" max="17" width="12" style="2" customWidth="1"/>
    <col min="18" max="18" width="7.66015625" style="2" customWidth="1"/>
    <col min="19" max="19" width="7" style="2" customWidth="1"/>
    <col min="20" max="20" width="6.16015625" style="2" customWidth="1"/>
    <col min="21" max="21" width="5.66015625" style="2" customWidth="1"/>
    <col min="22" max="22" width="7.66015625" style="2" customWidth="1"/>
    <col min="23" max="23" width="5.33203125" style="2" customWidth="1"/>
    <col min="24" max="24" width="0.8359375" style="0" customWidth="1"/>
  </cols>
  <sheetData>
    <row r="1" spans="1:19" ht="17.25">
      <c r="A1" s="11"/>
      <c r="B1" s="152" t="s">
        <v>0</v>
      </c>
      <c r="C1" s="152"/>
      <c r="D1" s="16"/>
      <c r="E1" s="17"/>
      <c r="L1" s="153" t="s">
        <v>1</v>
      </c>
      <c r="M1" s="153"/>
      <c r="N1" s="153"/>
      <c r="O1" s="153"/>
      <c r="P1" s="75" t="s">
        <v>2</v>
      </c>
      <c r="Q1" s="107"/>
      <c r="S1" s="116" t="s">
        <v>3</v>
      </c>
    </row>
    <row r="2" spans="1:19" ht="17.25">
      <c r="A2" s="11"/>
      <c r="B2" s="18"/>
      <c r="C2" s="19"/>
      <c r="D2" s="20"/>
      <c r="E2" s="17"/>
      <c r="L2" s="76"/>
      <c r="M2" s="76"/>
      <c r="N2" s="76"/>
      <c r="O2" s="76"/>
      <c r="P2" s="77"/>
      <c r="Q2" s="117"/>
      <c r="S2" s="116"/>
    </row>
    <row r="3" spans="1:19" ht="17.25">
      <c r="A3" s="11"/>
      <c r="B3" s="21" t="s">
        <v>4</v>
      </c>
      <c r="C3" s="22">
        <f>IF(D1="","",VLOOKUP(D1,gakkou,3,))</f>
      </c>
      <c r="F3" s="23"/>
      <c r="G3" s="23"/>
      <c r="H3" s="23"/>
      <c r="P3" s="75" t="s">
        <v>5</v>
      </c>
      <c r="Q3" s="154"/>
      <c r="R3" s="154"/>
      <c r="S3" s="118" t="s">
        <v>6</v>
      </c>
    </row>
    <row r="4" spans="1:23" ht="17.25">
      <c r="A4" s="24"/>
      <c r="B4" s="25" t="s">
        <v>7</v>
      </c>
      <c r="C4" s="155"/>
      <c r="D4" s="155"/>
      <c r="E4" s="155"/>
      <c r="F4" s="155"/>
      <c r="G4" s="155"/>
      <c r="H4" s="155"/>
      <c r="I4" s="155"/>
      <c r="J4" s="155"/>
      <c r="K4" s="24"/>
      <c r="L4" s="15" t="s">
        <v>8</v>
      </c>
      <c r="M4" s="156" t="s">
        <v>1191</v>
      </c>
      <c r="N4" s="156"/>
      <c r="O4" s="156"/>
      <c r="P4" s="68" t="s">
        <v>9</v>
      </c>
      <c r="Q4" s="157"/>
      <c r="R4" s="157"/>
      <c r="S4" s="101"/>
      <c r="T4" s="4"/>
      <c r="U4" s="4"/>
      <c r="W4" s="4"/>
    </row>
    <row r="5" spans="1:23" ht="19.5" customHeight="1">
      <c r="A5" s="26"/>
      <c r="B5" s="27"/>
      <c r="C5" s="27"/>
      <c r="D5" s="27"/>
      <c r="E5" s="27"/>
      <c r="F5" s="27"/>
      <c r="G5" s="27"/>
      <c r="H5" s="27"/>
      <c r="I5" s="27"/>
      <c r="J5" s="158" t="s">
        <v>10</v>
      </c>
      <c r="K5" s="159"/>
      <c r="L5" s="160" t="s">
        <v>11</v>
      </c>
      <c r="M5" s="161"/>
      <c r="N5" s="161"/>
      <c r="O5" s="162"/>
      <c r="P5" s="160" t="s">
        <v>12</v>
      </c>
      <c r="Q5" s="161"/>
      <c r="R5" s="161"/>
      <c r="S5" s="162"/>
      <c r="T5" s="119"/>
      <c r="U5" s="120">
        <v>2</v>
      </c>
      <c r="V5" s="119"/>
      <c r="W5" s="119"/>
    </row>
    <row r="6" spans="1:23" ht="19.5" customHeight="1">
      <c r="A6" s="28"/>
      <c r="B6" s="29" t="s">
        <v>13</v>
      </c>
      <c r="C6" s="29" t="s">
        <v>14</v>
      </c>
      <c r="D6" s="29" t="s">
        <v>15</v>
      </c>
      <c r="E6" s="29" t="s">
        <v>16</v>
      </c>
      <c r="F6" s="29" t="s">
        <v>17</v>
      </c>
      <c r="G6" s="29" t="s">
        <v>18</v>
      </c>
      <c r="H6" s="29" t="s">
        <v>19</v>
      </c>
      <c r="I6" s="29" t="s">
        <v>20</v>
      </c>
      <c r="J6" s="29" t="s">
        <v>21</v>
      </c>
      <c r="K6" s="29" t="s">
        <v>22</v>
      </c>
      <c r="L6" s="78" t="s">
        <v>23</v>
      </c>
      <c r="M6" s="79" t="s">
        <v>24</v>
      </c>
      <c r="N6" s="79" t="s">
        <v>25</v>
      </c>
      <c r="O6" s="79" t="s">
        <v>26</v>
      </c>
      <c r="P6" s="78" t="s">
        <v>23</v>
      </c>
      <c r="Q6" s="79" t="s">
        <v>27</v>
      </c>
      <c r="R6" s="79" t="s">
        <v>25</v>
      </c>
      <c r="S6" s="121" t="s">
        <v>26</v>
      </c>
      <c r="T6" s="119"/>
      <c r="U6" s="122" t="s">
        <v>28</v>
      </c>
      <c r="W6" s="119"/>
    </row>
    <row r="7" spans="1:28" ht="19.5" customHeight="1">
      <c r="A7" s="30">
        <v>1</v>
      </c>
      <c r="B7" s="31"/>
      <c r="C7" s="32"/>
      <c r="D7" s="31"/>
      <c r="E7" s="33"/>
      <c r="F7" s="34"/>
      <c r="G7" s="35">
        <f aca="true" t="shared" si="0" ref="G7:G36">IF(B7="","","JPN")</f>
      </c>
      <c r="H7" s="36"/>
      <c r="I7" s="34"/>
      <c r="J7" s="34"/>
      <c r="K7" s="34"/>
      <c r="L7" s="80"/>
      <c r="M7" s="81">
        <f aca="true" t="shared" si="1" ref="M7:M36">IF(L7="","",VLOOKUP(LEFT(L7,5),kyougi,2,1))</f>
      </c>
      <c r="N7" s="36"/>
      <c r="O7" s="82"/>
      <c r="P7" s="80"/>
      <c r="Q7" s="81">
        <f>IF(P7="","",VLOOKUP(LEFT(P7,5),kyougi,2,1))</f>
      </c>
      <c r="R7" s="36"/>
      <c r="S7" s="123"/>
      <c r="U7" s="124" t="s">
        <v>29</v>
      </c>
      <c r="V7" s="125"/>
      <c r="W7" s="125"/>
      <c r="X7" s="126"/>
      <c r="Y7" s="126"/>
      <c r="Z7" s="126"/>
      <c r="AA7" s="126"/>
      <c r="AB7" s="144"/>
    </row>
    <row r="8" spans="1:28" ht="19.5" customHeight="1">
      <c r="A8" s="30">
        <v>2</v>
      </c>
      <c r="B8" s="31"/>
      <c r="C8" s="32"/>
      <c r="D8" s="31"/>
      <c r="E8" s="37"/>
      <c r="F8" s="34"/>
      <c r="G8" s="35">
        <f t="shared" si="0"/>
      </c>
      <c r="H8" s="36"/>
      <c r="I8" s="34"/>
      <c r="J8" s="34"/>
      <c r="K8" s="34"/>
      <c r="L8" s="80"/>
      <c r="M8" s="83">
        <f t="shared" si="1"/>
      </c>
      <c r="N8" s="36"/>
      <c r="O8" s="84"/>
      <c r="P8" s="80"/>
      <c r="Q8" s="83">
        <f aca="true" t="shared" si="2" ref="Q8:Q36">IF(P8="","",VLOOKUP(LEFT(P8,5),kyougi,2,1))</f>
      </c>
      <c r="R8" s="36"/>
      <c r="S8" s="123"/>
      <c r="U8" s="127" t="s">
        <v>30</v>
      </c>
      <c r="V8" s="128"/>
      <c r="W8" s="128"/>
      <c r="X8" s="129"/>
      <c r="Y8" s="129"/>
      <c r="Z8" s="129"/>
      <c r="AA8" s="129"/>
      <c r="AB8" s="145"/>
    </row>
    <row r="9" spans="1:28" ht="19.5" customHeight="1">
      <c r="A9" s="30">
        <v>3</v>
      </c>
      <c r="B9" s="31"/>
      <c r="C9" s="32"/>
      <c r="D9" s="31"/>
      <c r="E9" s="37"/>
      <c r="F9" s="34"/>
      <c r="G9" s="35">
        <f t="shared" si="0"/>
      </c>
      <c r="H9" s="36"/>
      <c r="I9" s="34"/>
      <c r="J9" s="34"/>
      <c r="K9" s="34"/>
      <c r="L9" s="80"/>
      <c r="M9" s="83">
        <f t="shared" si="1"/>
      </c>
      <c r="N9" s="36"/>
      <c r="O9" s="82"/>
      <c r="P9" s="80"/>
      <c r="Q9" s="83">
        <f t="shared" si="2"/>
      </c>
      <c r="R9" s="36"/>
      <c r="S9" s="123"/>
      <c r="U9" s="130" t="s">
        <v>31</v>
      </c>
      <c r="V9" s="131"/>
      <c r="W9" s="131"/>
      <c r="X9" s="132"/>
      <c r="Y9" s="132"/>
      <c r="Z9" s="132"/>
      <c r="AA9" s="132"/>
      <c r="AB9" s="146"/>
    </row>
    <row r="10" spans="1:19" ht="19.5" customHeight="1">
      <c r="A10" s="30">
        <v>4</v>
      </c>
      <c r="B10" s="31"/>
      <c r="C10" s="32"/>
      <c r="D10" s="31"/>
      <c r="E10" s="37"/>
      <c r="F10" s="34"/>
      <c r="G10" s="35">
        <f t="shared" si="0"/>
      </c>
      <c r="H10" s="36"/>
      <c r="I10" s="34"/>
      <c r="J10" s="34"/>
      <c r="K10" s="34"/>
      <c r="L10" s="80"/>
      <c r="M10" s="83">
        <f t="shared" si="1"/>
      </c>
      <c r="N10" s="36"/>
      <c r="O10" s="85"/>
      <c r="P10" s="80"/>
      <c r="Q10" s="83">
        <f t="shared" si="2"/>
      </c>
      <c r="R10" s="36"/>
      <c r="S10" s="123"/>
    </row>
    <row r="11" spans="1:19" ht="19.5" customHeight="1">
      <c r="A11" s="38">
        <v>5</v>
      </c>
      <c r="B11" s="39"/>
      <c r="C11" s="40"/>
      <c r="D11" s="39"/>
      <c r="E11" s="41"/>
      <c r="F11" s="42"/>
      <c r="G11" s="43">
        <f t="shared" si="0"/>
      </c>
      <c r="H11" s="44"/>
      <c r="I11" s="86"/>
      <c r="J11" s="42"/>
      <c r="K11" s="87"/>
      <c r="L11" s="88"/>
      <c r="M11" s="89">
        <f t="shared" si="1"/>
      </c>
      <c r="N11" s="59"/>
      <c r="O11" s="90"/>
      <c r="P11" s="88"/>
      <c r="Q11" s="89">
        <f t="shared" si="2"/>
      </c>
      <c r="R11" s="59"/>
      <c r="S11" s="133"/>
    </row>
    <row r="12" spans="1:19" ht="19.5" customHeight="1">
      <c r="A12" s="30">
        <v>6</v>
      </c>
      <c r="B12" s="31"/>
      <c r="C12" s="32"/>
      <c r="D12" s="31"/>
      <c r="E12" s="37"/>
      <c r="F12" s="45"/>
      <c r="G12" s="46">
        <f t="shared" si="0"/>
      </c>
      <c r="H12" s="47"/>
      <c r="I12" s="91"/>
      <c r="J12" s="45"/>
      <c r="K12" s="92"/>
      <c r="L12" s="80"/>
      <c r="M12" s="83">
        <f t="shared" si="1"/>
      </c>
      <c r="N12" s="36"/>
      <c r="O12" s="93"/>
      <c r="P12" s="80"/>
      <c r="Q12" s="83">
        <f t="shared" si="2"/>
      </c>
      <c r="R12" s="36"/>
      <c r="S12" s="123"/>
    </row>
    <row r="13" spans="1:21" ht="19.5" customHeight="1">
      <c r="A13" s="30">
        <v>7</v>
      </c>
      <c r="B13" s="31"/>
      <c r="C13" s="32"/>
      <c r="D13" s="31"/>
      <c r="E13" s="37"/>
      <c r="F13" s="34"/>
      <c r="G13" s="35">
        <f t="shared" si="0"/>
      </c>
      <c r="H13" s="36"/>
      <c r="I13" s="34"/>
      <c r="J13" s="34"/>
      <c r="K13" s="34"/>
      <c r="L13" s="80"/>
      <c r="M13" s="83">
        <f t="shared" si="1"/>
      </c>
      <c r="N13" s="36"/>
      <c r="O13" s="82"/>
      <c r="P13" s="80"/>
      <c r="Q13" s="83">
        <f t="shared" si="2"/>
      </c>
      <c r="R13" s="36"/>
      <c r="S13" s="123"/>
      <c r="U13" s="7"/>
    </row>
    <row r="14" spans="1:19" ht="19.5" customHeight="1">
      <c r="A14" s="30">
        <v>8</v>
      </c>
      <c r="B14" s="31"/>
      <c r="C14" s="32"/>
      <c r="D14" s="31"/>
      <c r="E14" s="37"/>
      <c r="F14" s="34"/>
      <c r="G14" s="35">
        <f t="shared" si="0"/>
      </c>
      <c r="H14" s="36"/>
      <c r="I14" s="34"/>
      <c r="J14" s="34"/>
      <c r="K14" s="34"/>
      <c r="L14" s="80"/>
      <c r="M14" s="83">
        <f t="shared" si="1"/>
      </c>
      <c r="N14" s="36"/>
      <c r="O14" s="82"/>
      <c r="P14" s="80"/>
      <c r="Q14" s="83">
        <f t="shared" si="2"/>
      </c>
      <c r="R14" s="36"/>
      <c r="S14" s="123"/>
    </row>
    <row r="15" spans="1:19" ht="19.5" customHeight="1">
      <c r="A15" s="30">
        <v>9</v>
      </c>
      <c r="B15" s="31"/>
      <c r="C15" s="32"/>
      <c r="D15" s="31"/>
      <c r="E15" s="37"/>
      <c r="F15" s="34"/>
      <c r="G15" s="35">
        <f t="shared" si="0"/>
      </c>
      <c r="H15" s="36"/>
      <c r="I15" s="34"/>
      <c r="J15" s="34"/>
      <c r="K15" s="34"/>
      <c r="L15" s="80"/>
      <c r="M15" s="83">
        <f t="shared" si="1"/>
      </c>
      <c r="N15" s="36"/>
      <c r="O15" s="36"/>
      <c r="P15" s="80"/>
      <c r="Q15" s="83">
        <f t="shared" si="2"/>
      </c>
      <c r="R15" s="36"/>
      <c r="S15" s="123"/>
    </row>
    <row r="16" spans="1:19" ht="19.5" customHeight="1">
      <c r="A16" s="28">
        <v>10</v>
      </c>
      <c r="B16" s="48"/>
      <c r="C16" s="49"/>
      <c r="D16" s="48"/>
      <c r="E16" s="50"/>
      <c r="F16" s="51"/>
      <c r="G16" s="43">
        <f t="shared" si="0"/>
      </c>
      <c r="H16" s="52"/>
      <c r="I16" s="51"/>
      <c r="J16" s="51"/>
      <c r="K16" s="51"/>
      <c r="L16" s="94"/>
      <c r="M16" s="95">
        <f t="shared" si="1"/>
      </c>
      <c r="N16" s="52"/>
      <c r="O16" s="52"/>
      <c r="P16" s="94"/>
      <c r="Q16" s="95">
        <f t="shared" si="2"/>
      </c>
      <c r="R16" s="52"/>
      <c r="S16" s="134"/>
    </row>
    <row r="17" spans="1:21" ht="19.5" customHeight="1">
      <c r="A17" s="30">
        <v>11</v>
      </c>
      <c r="B17" s="31"/>
      <c r="C17" s="32"/>
      <c r="D17" s="34"/>
      <c r="E17" s="53"/>
      <c r="F17" s="34"/>
      <c r="G17" s="54">
        <f t="shared" si="0"/>
      </c>
      <c r="H17" s="36"/>
      <c r="I17" s="34"/>
      <c r="J17" s="34"/>
      <c r="K17" s="34"/>
      <c r="L17" s="80"/>
      <c r="M17" s="81">
        <f t="shared" si="1"/>
      </c>
      <c r="N17" s="36"/>
      <c r="O17" s="36"/>
      <c r="P17" s="80"/>
      <c r="Q17" s="81">
        <f t="shared" si="2"/>
      </c>
      <c r="R17" s="36"/>
      <c r="S17" s="123"/>
      <c r="U17" s="61"/>
    </row>
    <row r="18" spans="1:19" ht="19.5" customHeight="1">
      <c r="A18" s="30">
        <v>12</v>
      </c>
      <c r="B18" s="31"/>
      <c r="C18" s="32"/>
      <c r="D18" s="34"/>
      <c r="E18" s="53"/>
      <c r="F18" s="34"/>
      <c r="G18" s="55">
        <f t="shared" si="0"/>
      </c>
      <c r="H18" s="36"/>
      <c r="I18" s="34"/>
      <c r="J18" s="34"/>
      <c r="K18" s="34"/>
      <c r="L18" s="80"/>
      <c r="M18" s="83">
        <f t="shared" si="1"/>
      </c>
      <c r="N18" s="36"/>
      <c r="O18" s="36"/>
      <c r="P18" s="80"/>
      <c r="Q18" s="83">
        <f t="shared" si="2"/>
      </c>
      <c r="R18" s="36"/>
      <c r="S18" s="123"/>
    </row>
    <row r="19" spans="1:19" ht="19.5" customHeight="1">
      <c r="A19" s="30">
        <v>13</v>
      </c>
      <c r="B19" s="31"/>
      <c r="C19" s="32"/>
      <c r="D19" s="34"/>
      <c r="E19" s="53"/>
      <c r="F19" s="34"/>
      <c r="G19" s="55">
        <f t="shared" si="0"/>
      </c>
      <c r="H19" s="36"/>
      <c r="I19" s="34"/>
      <c r="J19" s="34"/>
      <c r="K19" s="34"/>
      <c r="L19" s="80"/>
      <c r="M19" s="83">
        <f t="shared" si="1"/>
      </c>
      <c r="N19" s="36"/>
      <c r="O19" s="36"/>
      <c r="P19" s="80"/>
      <c r="Q19" s="83">
        <f t="shared" si="2"/>
      </c>
      <c r="R19" s="36"/>
      <c r="S19" s="123"/>
    </row>
    <row r="20" spans="1:19" ht="19.5" customHeight="1">
      <c r="A20" s="30">
        <v>14</v>
      </c>
      <c r="B20" s="31"/>
      <c r="C20" s="32"/>
      <c r="D20" s="34"/>
      <c r="E20" s="53"/>
      <c r="F20" s="34"/>
      <c r="G20" s="55">
        <f t="shared" si="0"/>
      </c>
      <c r="H20" s="36"/>
      <c r="I20" s="34"/>
      <c r="J20" s="34"/>
      <c r="K20" s="34"/>
      <c r="L20" s="80"/>
      <c r="M20" s="83">
        <f t="shared" si="1"/>
      </c>
      <c r="N20" s="36"/>
      <c r="O20" s="36"/>
      <c r="P20" s="80"/>
      <c r="Q20" s="83">
        <f t="shared" si="2"/>
      </c>
      <c r="R20" s="36"/>
      <c r="S20" s="123"/>
    </row>
    <row r="21" spans="1:21" ht="19.5" customHeight="1">
      <c r="A21" s="38">
        <v>15</v>
      </c>
      <c r="B21" s="39"/>
      <c r="C21" s="40"/>
      <c r="D21" s="39"/>
      <c r="E21" s="41"/>
      <c r="F21" s="42"/>
      <c r="G21" s="56">
        <f t="shared" si="0"/>
      </c>
      <c r="H21" s="44"/>
      <c r="I21" s="86"/>
      <c r="J21" s="39"/>
      <c r="K21" s="39"/>
      <c r="L21" s="88"/>
      <c r="M21" s="89">
        <f t="shared" si="1"/>
      </c>
      <c r="N21" s="59"/>
      <c r="O21" s="59"/>
      <c r="P21" s="88"/>
      <c r="Q21" s="89">
        <f t="shared" si="2"/>
      </c>
      <c r="R21" s="59"/>
      <c r="S21" s="133"/>
      <c r="U21" s="7"/>
    </row>
    <row r="22" spans="1:19" ht="19.5" customHeight="1">
      <c r="A22" s="30">
        <v>16</v>
      </c>
      <c r="B22" s="34"/>
      <c r="C22" s="32"/>
      <c r="D22" s="34"/>
      <c r="E22" s="53"/>
      <c r="F22" s="45"/>
      <c r="G22" s="35">
        <f t="shared" si="0"/>
      </c>
      <c r="H22" s="47"/>
      <c r="I22" s="91"/>
      <c r="J22" s="34"/>
      <c r="K22" s="34"/>
      <c r="L22" s="80"/>
      <c r="M22" s="83">
        <f t="shared" si="1"/>
      </c>
      <c r="N22" s="36"/>
      <c r="O22" s="36"/>
      <c r="P22" s="80"/>
      <c r="Q22" s="83">
        <f t="shared" si="2"/>
      </c>
      <c r="R22" s="36"/>
      <c r="S22" s="123"/>
    </row>
    <row r="23" spans="1:19" ht="19.5" customHeight="1">
      <c r="A23" s="30">
        <v>17</v>
      </c>
      <c r="B23" s="34"/>
      <c r="C23" s="32"/>
      <c r="D23" s="34"/>
      <c r="E23" s="53"/>
      <c r="F23" s="34"/>
      <c r="G23" s="35">
        <f t="shared" si="0"/>
      </c>
      <c r="H23" s="36"/>
      <c r="I23" s="34"/>
      <c r="J23" s="34"/>
      <c r="K23" s="34"/>
      <c r="L23" s="80"/>
      <c r="M23" s="83">
        <f t="shared" si="1"/>
      </c>
      <c r="N23" s="36"/>
      <c r="O23" s="36"/>
      <c r="P23" s="80"/>
      <c r="Q23" s="83">
        <f t="shared" si="2"/>
      </c>
      <c r="R23" s="36"/>
      <c r="S23" s="123"/>
    </row>
    <row r="24" spans="1:19" ht="19.5" customHeight="1">
      <c r="A24" s="30">
        <v>18</v>
      </c>
      <c r="B24" s="34"/>
      <c r="C24" s="32"/>
      <c r="D24" s="34"/>
      <c r="E24" s="53"/>
      <c r="F24" s="34"/>
      <c r="G24" s="35">
        <f t="shared" si="0"/>
      </c>
      <c r="H24" s="36"/>
      <c r="I24" s="34"/>
      <c r="J24" s="34"/>
      <c r="K24" s="34"/>
      <c r="L24" s="80"/>
      <c r="M24" s="83">
        <f t="shared" si="1"/>
      </c>
      <c r="N24" s="36"/>
      <c r="O24" s="96"/>
      <c r="P24" s="80"/>
      <c r="Q24" s="83">
        <f t="shared" si="2"/>
      </c>
      <c r="R24" s="36"/>
      <c r="S24" s="123"/>
    </row>
    <row r="25" spans="1:19" ht="19.5" customHeight="1">
      <c r="A25" s="30">
        <v>19</v>
      </c>
      <c r="B25" s="34"/>
      <c r="C25" s="32"/>
      <c r="D25" s="34"/>
      <c r="E25" s="53"/>
      <c r="F25" s="34"/>
      <c r="G25" s="35">
        <f t="shared" si="0"/>
      </c>
      <c r="H25" s="36"/>
      <c r="I25" s="34"/>
      <c r="J25" s="34"/>
      <c r="K25" s="34"/>
      <c r="L25" s="80"/>
      <c r="M25" s="83">
        <f t="shared" si="1"/>
      </c>
      <c r="N25" s="36"/>
      <c r="O25" s="36"/>
      <c r="P25" s="80"/>
      <c r="Q25" s="83">
        <f t="shared" si="2"/>
      </c>
      <c r="R25" s="36"/>
      <c r="S25" s="123"/>
    </row>
    <row r="26" spans="1:19" ht="19.5" customHeight="1">
      <c r="A26" s="28">
        <v>20</v>
      </c>
      <c r="B26" s="51"/>
      <c r="C26" s="49"/>
      <c r="D26" s="51"/>
      <c r="E26" s="57"/>
      <c r="F26" s="51"/>
      <c r="G26" s="43">
        <f t="shared" si="0"/>
      </c>
      <c r="H26" s="52"/>
      <c r="I26" s="97"/>
      <c r="J26" s="51"/>
      <c r="K26" s="51"/>
      <c r="L26" s="94"/>
      <c r="M26" s="95">
        <f t="shared" si="1"/>
      </c>
      <c r="N26" s="52"/>
      <c r="O26" s="52"/>
      <c r="P26" s="94"/>
      <c r="Q26" s="95">
        <f t="shared" si="2"/>
      </c>
      <c r="R26" s="52"/>
      <c r="S26" s="134"/>
    </row>
    <row r="27" spans="1:21" ht="19.5" customHeight="1">
      <c r="A27" s="30">
        <v>21</v>
      </c>
      <c r="B27" s="31"/>
      <c r="C27" s="32"/>
      <c r="D27" s="34"/>
      <c r="E27" s="53"/>
      <c r="F27" s="34"/>
      <c r="G27" s="54">
        <f t="shared" si="0"/>
      </c>
      <c r="H27" s="36"/>
      <c r="I27" s="98"/>
      <c r="J27" s="34"/>
      <c r="K27" s="34"/>
      <c r="L27" s="80"/>
      <c r="M27" s="81">
        <f t="shared" si="1"/>
      </c>
      <c r="N27" s="36"/>
      <c r="O27" s="36"/>
      <c r="P27" s="80"/>
      <c r="Q27" s="81">
        <f t="shared" si="2"/>
      </c>
      <c r="R27" s="36"/>
      <c r="S27" s="123"/>
      <c r="U27" s="61"/>
    </row>
    <row r="28" spans="1:19" ht="19.5" customHeight="1">
      <c r="A28" s="30">
        <v>22</v>
      </c>
      <c r="B28" s="31"/>
      <c r="C28" s="32"/>
      <c r="D28" s="34"/>
      <c r="E28" s="53"/>
      <c r="F28" s="34"/>
      <c r="G28" s="55">
        <f t="shared" si="0"/>
      </c>
      <c r="H28" s="36"/>
      <c r="I28" s="34"/>
      <c r="J28" s="34"/>
      <c r="K28" s="34"/>
      <c r="L28" s="80"/>
      <c r="M28" s="83">
        <f t="shared" si="1"/>
      </c>
      <c r="N28" s="36"/>
      <c r="O28" s="36"/>
      <c r="P28" s="80"/>
      <c r="Q28" s="83">
        <f t="shared" si="2"/>
      </c>
      <c r="R28" s="36"/>
      <c r="S28" s="123"/>
    </row>
    <row r="29" spans="1:19" ht="19.5" customHeight="1">
      <c r="A29" s="30">
        <v>23</v>
      </c>
      <c r="B29" s="34"/>
      <c r="C29" s="32"/>
      <c r="D29" s="34"/>
      <c r="E29" s="53"/>
      <c r="F29" s="34"/>
      <c r="G29" s="55">
        <f t="shared" si="0"/>
      </c>
      <c r="H29" s="36"/>
      <c r="I29" s="34"/>
      <c r="J29" s="34"/>
      <c r="K29" s="34"/>
      <c r="L29" s="80"/>
      <c r="M29" s="83">
        <f t="shared" si="1"/>
      </c>
      <c r="N29" s="36"/>
      <c r="O29" s="36"/>
      <c r="P29" s="80"/>
      <c r="Q29" s="83">
        <f t="shared" si="2"/>
      </c>
      <c r="R29" s="36"/>
      <c r="S29" s="123"/>
    </row>
    <row r="30" spans="1:19" ht="19.5" customHeight="1">
      <c r="A30" s="30">
        <v>24</v>
      </c>
      <c r="B30" s="31"/>
      <c r="C30" s="32"/>
      <c r="D30" s="34"/>
      <c r="E30" s="53"/>
      <c r="F30" s="34"/>
      <c r="G30" s="55">
        <f t="shared" si="0"/>
      </c>
      <c r="H30" s="36"/>
      <c r="I30" s="34"/>
      <c r="J30" s="34"/>
      <c r="K30" s="34"/>
      <c r="L30" s="80"/>
      <c r="M30" s="83">
        <f t="shared" si="1"/>
      </c>
      <c r="N30" s="36"/>
      <c r="O30" s="36"/>
      <c r="P30" s="80"/>
      <c r="Q30" s="83">
        <f t="shared" si="2"/>
      </c>
      <c r="R30" s="36"/>
      <c r="S30" s="123"/>
    </row>
    <row r="31" spans="1:19" ht="19.5" customHeight="1">
      <c r="A31" s="38">
        <v>25</v>
      </c>
      <c r="B31" s="58"/>
      <c r="C31" s="40"/>
      <c r="D31" s="39"/>
      <c r="E31" s="41"/>
      <c r="F31" s="42"/>
      <c r="G31" s="56">
        <f t="shared" si="0"/>
      </c>
      <c r="H31" s="59"/>
      <c r="I31" s="39"/>
      <c r="J31" s="39"/>
      <c r="K31" s="39"/>
      <c r="L31" s="88"/>
      <c r="M31" s="89">
        <f t="shared" si="1"/>
      </c>
      <c r="N31" s="59"/>
      <c r="O31" s="59"/>
      <c r="P31" s="88"/>
      <c r="Q31" s="89">
        <f t="shared" si="2"/>
      </c>
      <c r="R31" s="59"/>
      <c r="S31" s="133"/>
    </row>
    <row r="32" spans="1:19" ht="19.5" customHeight="1">
      <c r="A32" s="30">
        <v>26</v>
      </c>
      <c r="B32" s="31"/>
      <c r="C32" s="32"/>
      <c r="D32" s="34"/>
      <c r="E32" s="53"/>
      <c r="F32" s="45"/>
      <c r="G32" s="35">
        <f t="shared" si="0"/>
      </c>
      <c r="H32" s="36"/>
      <c r="I32" s="34"/>
      <c r="J32" s="34"/>
      <c r="K32" s="34"/>
      <c r="L32" s="80"/>
      <c r="M32" s="83">
        <f t="shared" si="1"/>
      </c>
      <c r="N32" s="36"/>
      <c r="O32" s="36"/>
      <c r="P32" s="80"/>
      <c r="Q32" s="83">
        <f t="shared" si="2"/>
      </c>
      <c r="R32" s="36"/>
      <c r="S32" s="123"/>
    </row>
    <row r="33" spans="1:19" ht="19.5" customHeight="1">
      <c r="A33" s="30">
        <v>27</v>
      </c>
      <c r="B33" s="34"/>
      <c r="C33" s="32"/>
      <c r="D33" s="34"/>
      <c r="E33" s="34"/>
      <c r="F33" s="34"/>
      <c r="G33" s="35">
        <f t="shared" si="0"/>
      </c>
      <c r="H33" s="36"/>
      <c r="I33" s="34"/>
      <c r="J33" s="34"/>
      <c r="K33" s="34"/>
      <c r="L33" s="80"/>
      <c r="M33" s="83">
        <f t="shared" si="1"/>
      </c>
      <c r="N33" s="36"/>
      <c r="O33" s="36"/>
      <c r="P33" s="80"/>
      <c r="Q33" s="83">
        <f t="shared" si="2"/>
      </c>
      <c r="R33" s="36"/>
      <c r="S33" s="123"/>
    </row>
    <row r="34" spans="1:19" ht="19.5" customHeight="1">
      <c r="A34" s="30">
        <v>28</v>
      </c>
      <c r="B34" s="34"/>
      <c r="C34" s="32"/>
      <c r="D34" s="34"/>
      <c r="E34" s="34"/>
      <c r="F34" s="34"/>
      <c r="G34" s="35">
        <f t="shared" si="0"/>
      </c>
      <c r="H34" s="36"/>
      <c r="I34" s="34"/>
      <c r="J34" s="34"/>
      <c r="K34" s="34"/>
      <c r="L34" s="80"/>
      <c r="M34" s="83">
        <f t="shared" si="1"/>
      </c>
      <c r="N34" s="36"/>
      <c r="O34" s="36"/>
      <c r="P34" s="80"/>
      <c r="Q34" s="83">
        <f t="shared" si="2"/>
      </c>
      <c r="R34" s="36"/>
      <c r="S34" s="123"/>
    </row>
    <row r="35" spans="1:19" ht="19.5" customHeight="1">
      <c r="A35" s="30">
        <v>29</v>
      </c>
      <c r="B35" s="34"/>
      <c r="C35" s="32"/>
      <c r="D35" s="34"/>
      <c r="E35" s="34"/>
      <c r="F35" s="34"/>
      <c r="G35" s="35">
        <f t="shared" si="0"/>
      </c>
      <c r="H35" s="36"/>
      <c r="I35" s="34"/>
      <c r="J35" s="34"/>
      <c r="K35" s="34"/>
      <c r="L35" s="80"/>
      <c r="M35" s="83">
        <f t="shared" si="1"/>
      </c>
      <c r="N35" s="36"/>
      <c r="O35" s="36"/>
      <c r="P35" s="80"/>
      <c r="Q35" s="83">
        <f t="shared" si="2"/>
      </c>
      <c r="R35" s="36"/>
      <c r="S35" s="123"/>
    </row>
    <row r="36" spans="1:19" ht="19.5" customHeight="1">
      <c r="A36" s="28">
        <v>30</v>
      </c>
      <c r="B36" s="51"/>
      <c r="C36" s="49"/>
      <c r="D36" s="51"/>
      <c r="E36" s="51"/>
      <c r="F36" s="51"/>
      <c r="G36" s="35">
        <f t="shared" si="0"/>
      </c>
      <c r="H36" s="52"/>
      <c r="I36" s="51"/>
      <c r="J36" s="51"/>
      <c r="K36" s="51"/>
      <c r="L36" s="94"/>
      <c r="M36" s="95">
        <f t="shared" si="1"/>
      </c>
      <c r="N36" s="52"/>
      <c r="O36" s="52"/>
      <c r="P36" s="94"/>
      <c r="Q36" s="95">
        <f t="shared" si="2"/>
      </c>
      <c r="R36" s="52"/>
      <c r="S36" s="134"/>
    </row>
    <row r="37" spans="1:20" ht="17.25">
      <c r="A37" s="60"/>
      <c r="B37" t="s">
        <v>32</v>
      </c>
      <c r="C37" s="61"/>
      <c r="F37" s="62"/>
      <c r="G37" s="63"/>
      <c r="H37" s="63"/>
      <c r="I37" s="63"/>
      <c r="J37" s="63"/>
      <c r="K37" s="99"/>
      <c r="L37" s="100" t="s">
        <v>33</v>
      </c>
      <c r="M37" s="101"/>
      <c r="N37" s="67"/>
      <c r="O37" s="102">
        <f>COUNTA(L7:L36)+COUNTA(P7:P36)+COUNTA(L49:L78)+COUNTA(P49:P78)+COUNTA(L90:L119)+COUNTA(P90:P119)</f>
        <v>0</v>
      </c>
      <c r="P37" s="101" t="s">
        <v>34</v>
      </c>
      <c r="Q37" s="135"/>
      <c r="R37" s="136"/>
      <c r="S37" s="137"/>
      <c r="T37" s="138"/>
    </row>
    <row r="38" spans="1:23" ht="17.25">
      <c r="A38" s="64" t="s">
        <v>35</v>
      </c>
      <c r="B38" s="65">
        <f>COUNTIF(F$7:F$36,"男")+COUNTIF(F$7:F$36,1)+COUNTIF(F$49:F$78,"男")+COUNTIF(F$49:F$78,1)</f>
        <v>0</v>
      </c>
      <c r="C38" s="66" t="s">
        <v>36</v>
      </c>
      <c r="D38" s="65">
        <f>COUNTIF(F$7:F$36,"女")+COUNTIF(F$7:F$36,2)+COUNTIF(F$49:F$78,"女")+COUNTIF(F$49:F$78,2)</f>
        <v>0</v>
      </c>
      <c r="E38" s="65"/>
      <c r="F38" s="67"/>
      <c r="G38" s="68"/>
      <c r="H38" s="68"/>
      <c r="I38" s="103">
        <f>COUNTIF(M90:M119,"男子四種")+COUNTIF(M49:M78,"男子四種")+COUNTIF(M7:M36,"男子四種")+COUNTIF(Q90:Q119,"男子四種")+COUNTIF(Q49:Q78,"男子四種")+COUNTIF(Q7:Q36,"男子四種")</f>
        <v>0</v>
      </c>
      <c r="J38" s="103">
        <f>COUNTIF(M90:M119,"女子四種")+COUNTIF(M49:M78,"女子四種")+COUNTIF(M7:M36,"女子四種")+COUNTIF(Q90:Q119,"女子四種")+COUNTIF(Q49:Q78,"女子四種")+COUNTIF(Q7:Q36,"女子四種")</f>
        <v>0</v>
      </c>
      <c r="K38" s="104"/>
      <c r="L38" s="100"/>
      <c r="M38" s="101"/>
      <c r="N38" s="67"/>
      <c r="O38" s="105"/>
      <c r="P38" s="101"/>
      <c r="Q38" s="139" t="s">
        <v>37</v>
      </c>
      <c r="R38" s="140">
        <f>IF(U5=1,O37*500,IF(U5=2,O37*1000,""))</f>
        <v>0</v>
      </c>
      <c r="S38" s="141" t="s">
        <v>38</v>
      </c>
      <c r="T38" s="138"/>
      <c r="W38" s="4"/>
    </row>
    <row r="39" spans="1:23" ht="17.25">
      <c r="A39" s="69" t="s">
        <v>39</v>
      </c>
      <c r="C39" s="61"/>
      <c r="J39" s="2"/>
      <c r="K39" s="2"/>
      <c r="N39" s="106"/>
      <c r="R39" s="61"/>
      <c r="W39"/>
    </row>
    <row r="40" spans="1:23" ht="17.25">
      <c r="A40" s="70">
        <v>1</v>
      </c>
      <c r="B40" s="71"/>
      <c r="C40" s="163" t="s">
        <v>40</v>
      </c>
      <c r="D40" s="164"/>
      <c r="E40" s="72"/>
      <c r="F40" s="73">
        <f>IF(D1="","",VLOOKUP(D1,顧問,4,))</f>
      </c>
      <c r="G40" s="73"/>
      <c r="H40" s="73"/>
      <c r="I40" s="73"/>
      <c r="J40" s="107"/>
      <c r="K40" s="107"/>
      <c r="L40" s="70">
        <v>2</v>
      </c>
      <c r="M40" s="74"/>
      <c r="N40" s="163" t="s">
        <v>40</v>
      </c>
      <c r="O40" s="164"/>
      <c r="P40" s="108">
        <f>IF(D1="","",VLOOKUP(D1,顧問,4,))</f>
      </c>
      <c r="Q40" s="142"/>
      <c r="R40" s="107"/>
      <c r="S40" s="107"/>
      <c r="W40"/>
    </row>
    <row r="41" spans="1:23" ht="17.25">
      <c r="A41" s="70">
        <v>3</v>
      </c>
      <c r="B41" s="74"/>
      <c r="C41" s="163" t="s">
        <v>40</v>
      </c>
      <c r="D41" s="164"/>
      <c r="E41" s="72"/>
      <c r="F41" s="73">
        <f>IF(D1="","",VLOOKUP(D1,顧問,4,))</f>
      </c>
      <c r="J41" s="2"/>
      <c r="K41" s="2"/>
      <c r="N41" s="106"/>
      <c r="O41" s="109"/>
      <c r="W41"/>
    </row>
    <row r="42" spans="1:23" ht="30" customHeight="1">
      <c r="A42" s="165" t="s">
        <v>41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W42"/>
    </row>
    <row r="43" spans="1:23" ht="17.25">
      <c r="A43" s="11"/>
      <c r="C43" s="61"/>
      <c r="F43" s="11"/>
      <c r="G43" s="11"/>
      <c r="H43" s="11"/>
      <c r="J43" s="4"/>
      <c r="K43" s="2"/>
      <c r="L43" s="4"/>
      <c r="W43"/>
    </row>
    <row r="44" spans="3:19" ht="17.25">
      <c r="C44" s="61"/>
      <c r="L44" s="168" t="str">
        <f>L1</f>
        <v>高崎長距離記録会</v>
      </c>
      <c r="M44" s="169"/>
      <c r="N44" s="169"/>
      <c r="O44" s="169"/>
      <c r="P44" s="75" t="s">
        <v>2</v>
      </c>
      <c r="Q44" s="107"/>
      <c r="S44" s="116" t="s">
        <v>42</v>
      </c>
    </row>
    <row r="45" ht="17.25">
      <c r="C45" s="61"/>
    </row>
    <row r="46" spans="1:19" ht="17.25">
      <c r="A46" s="27"/>
      <c r="B46" s="27"/>
      <c r="C46" s="68"/>
      <c r="D46" s="27"/>
      <c r="E46" s="27"/>
      <c r="F46" s="27"/>
      <c r="G46" s="27"/>
      <c r="H46" s="27"/>
      <c r="I46" s="27"/>
      <c r="J46" s="27"/>
      <c r="K46" s="27"/>
      <c r="L46" s="101"/>
      <c r="M46" s="101"/>
      <c r="N46" s="101"/>
      <c r="O46" s="101"/>
      <c r="P46" s="101"/>
      <c r="Q46" s="101"/>
      <c r="R46" s="101"/>
      <c r="S46" s="101"/>
    </row>
    <row r="47" spans="1:23" ht="19.5" customHeight="1">
      <c r="A47" s="28"/>
      <c r="B47" s="27"/>
      <c r="C47" s="68"/>
      <c r="D47" s="27"/>
      <c r="E47" s="27"/>
      <c r="F47" s="27"/>
      <c r="G47" s="27"/>
      <c r="H47" s="27"/>
      <c r="I47" s="27"/>
      <c r="J47" s="110" t="s">
        <v>10</v>
      </c>
      <c r="K47" s="111"/>
      <c r="L47" s="160" t="s">
        <v>11</v>
      </c>
      <c r="M47" s="161"/>
      <c r="N47" s="161"/>
      <c r="O47" s="162"/>
      <c r="P47" s="160" t="s">
        <v>12</v>
      </c>
      <c r="Q47" s="161"/>
      <c r="R47" s="161"/>
      <c r="S47" s="162"/>
      <c r="T47" s="143"/>
      <c r="U47" s="119"/>
      <c r="V47" s="119"/>
      <c r="W47" s="119"/>
    </row>
    <row r="48" spans="1:23" ht="19.5" customHeight="1">
      <c r="A48" s="28"/>
      <c r="B48" s="29" t="s">
        <v>13</v>
      </c>
      <c r="C48" s="29" t="s">
        <v>14</v>
      </c>
      <c r="D48" s="29" t="s">
        <v>15</v>
      </c>
      <c r="E48" s="29" t="s">
        <v>16</v>
      </c>
      <c r="F48" s="29" t="s">
        <v>17</v>
      </c>
      <c r="G48" s="29" t="s">
        <v>18</v>
      </c>
      <c r="H48" s="29" t="s">
        <v>19</v>
      </c>
      <c r="I48" s="29" t="s">
        <v>20</v>
      </c>
      <c r="J48" s="29" t="s">
        <v>21</v>
      </c>
      <c r="K48" s="29" t="s">
        <v>22</v>
      </c>
      <c r="L48" s="78" t="s">
        <v>23</v>
      </c>
      <c r="M48" s="79" t="s">
        <v>24</v>
      </c>
      <c r="N48" s="79" t="s">
        <v>25</v>
      </c>
      <c r="O48" s="79" t="s">
        <v>43</v>
      </c>
      <c r="P48" s="78" t="s">
        <v>23</v>
      </c>
      <c r="Q48" s="79" t="s">
        <v>27</v>
      </c>
      <c r="R48" s="79" t="s">
        <v>25</v>
      </c>
      <c r="S48" s="79" t="s">
        <v>43</v>
      </c>
      <c r="T48" s="143"/>
      <c r="U48" s="119"/>
      <c r="V48" s="119"/>
      <c r="W48" s="119"/>
    </row>
    <row r="49" spans="1:21" ht="19.5" customHeight="1">
      <c r="A49" s="30">
        <v>31</v>
      </c>
      <c r="B49" s="31"/>
      <c r="C49" s="32"/>
      <c r="D49" s="31"/>
      <c r="E49" s="31"/>
      <c r="F49" s="34"/>
      <c r="G49" s="35">
        <f>IF(B49="","","日本")</f>
      </c>
      <c r="H49" s="36"/>
      <c r="I49" s="34"/>
      <c r="J49" s="34"/>
      <c r="K49" s="34"/>
      <c r="L49" s="80"/>
      <c r="M49" s="112">
        <f aca="true" t="shared" si="3" ref="M49:M78">IF(L49="","",VLOOKUP(LEFT(L49,5),kyougi,2,1))</f>
      </c>
      <c r="N49" s="36"/>
      <c r="O49" s="36"/>
      <c r="P49" s="80"/>
      <c r="Q49" s="112">
        <f aca="true" t="shared" si="4" ref="Q49:Q78">IF(P49="","",VLOOKUP(LEFT(P49,5),kyougi,2,1))</f>
      </c>
      <c r="R49" s="36"/>
      <c r="S49" s="36"/>
      <c r="T49" s="138"/>
      <c r="U49" s="61"/>
    </row>
    <row r="50" spans="1:20" ht="19.5" customHeight="1">
      <c r="A50" s="30">
        <v>32</v>
      </c>
      <c r="B50" s="31"/>
      <c r="C50" s="32"/>
      <c r="D50" s="31"/>
      <c r="E50" s="31"/>
      <c r="F50" s="34"/>
      <c r="G50" s="35">
        <f>IF(B50="","","日本")</f>
      </c>
      <c r="H50" s="36"/>
      <c r="I50" s="34"/>
      <c r="J50" s="34"/>
      <c r="K50" s="34"/>
      <c r="L50" s="80"/>
      <c r="M50" s="113">
        <f t="shared" si="3"/>
      </c>
      <c r="N50" s="36"/>
      <c r="O50" s="36"/>
      <c r="P50" s="80"/>
      <c r="Q50" s="113">
        <f t="shared" si="4"/>
      </c>
      <c r="R50" s="36"/>
      <c r="S50" s="36"/>
      <c r="T50" s="138"/>
    </row>
    <row r="51" spans="1:20" ht="19.5" customHeight="1">
      <c r="A51" s="30">
        <v>33</v>
      </c>
      <c r="B51" s="31"/>
      <c r="C51" s="32"/>
      <c r="D51" s="31"/>
      <c r="E51" s="31"/>
      <c r="F51" s="34"/>
      <c r="G51" s="35">
        <f>IF(B51="","","日本")</f>
      </c>
      <c r="H51" s="36"/>
      <c r="I51" s="34"/>
      <c r="J51" s="34"/>
      <c r="K51" s="34"/>
      <c r="L51" s="80"/>
      <c r="M51" s="113">
        <f t="shared" si="3"/>
      </c>
      <c r="N51" s="36"/>
      <c r="O51" s="36"/>
      <c r="P51" s="80"/>
      <c r="Q51" s="113">
        <f t="shared" si="4"/>
      </c>
      <c r="R51" s="36"/>
      <c r="S51" s="36"/>
      <c r="T51" s="138"/>
    </row>
    <row r="52" spans="1:20" ht="19.5" customHeight="1">
      <c r="A52" s="30">
        <v>34</v>
      </c>
      <c r="B52" s="31"/>
      <c r="C52" s="32"/>
      <c r="D52" s="31"/>
      <c r="E52" s="31"/>
      <c r="F52" s="34"/>
      <c r="G52" s="35">
        <f>IF(B52="","","日本")</f>
      </c>
      <c r="H52" s="36"/>
      <c r="I52" s="34"/>
      <c r="J52" s="34"/>
      <c r="K52" s="34"/>
      <c r="L52" s="80"/>
      <c r="M52" s="113">
        <f t="shared" si="3"/>
      </c>
      <c r="N52" s="36"/>
      <c r="O52" s="36"/>
      <c r="P52" s="80"/>
      <c r="Q52" s="113">
        <f t="shared" si="4"/>
      </c>
      <c r="R52" s="36"/>
      <c r="S52" s="36"/>
      <c r="T52" s="138"/>
    </row>
    <row r="53" spans="1:20" ht="19.5" customHeight="1">
      <c r="A53" s="38">
        <v>35</v>
      </c>
      <c r="B53" s="39"/>
      <c r="C53" s="40"/>
      <c r="D53" s="39"/>
      <c r="E53" s="39"/>
      <c r="F53" s="42"/>
      <c r="G53" s="42">
        <f aca="true" t="shared" si="5" ref="G53:G78">IF(B53="","","日本")</f>
      </c>
      <c r="H53" s="44"/>
      <c r="I53" s="86"/>
      <c r="J53" s="42"/>
      <c r="K53" s="87"/>
      <c r="L53" s="88"/>
      <c r="M53" s="114">
        <f t="shared" si="3"/>
      </c>
      <c r="N53" s="59"/>
      <c r="O53" s="59"/>
      <c r="P53" s="88"/>
      <c r="Q53" s="114">
        <f t="shared" si="4"/>
      </c>
      <c r="R53" s="59"/>
      <c r="S53" s="59"/>
      <c r="T53" s="138"/>
    </row>
    <row r="54" spans="1:20" ht="19.5" customHeight="1">
      <c r="A54" s="30">
        <v>36</v>
      </c>
      <c r="B54" s="31"/>
      <c r="C54" s="32"/>
      <c r="D54" s="31"/>
      <c r="E54" s="31"/>
      <c r="F54" s="45"/>
      <c r="G54" s="45">
        <f t="shared" si="5"/>
      </c>
      <c r="H54" s="47"/>
      <c r="I54" s="91"/>
      <c r="J54" s="45"/>
      <c r="K54" s="92"/>
      <c r="L54" s="80"/>
      <c r="M54" s="113">
        <f t="shared" si="3"/>
      </c>
      <c r="N54" s="36"/>
      <c r="O54" s="36"/>
      <c r="P54" s="80"/>
      <c r="Q54" s="113">
        <f t="shared" si="4"/>
      </c>
      <c r="R54" s="36"/>
      <c r="S54" s="36"/>
      <c r="T54" s="138"/>
    </row>
    <row r="55" spans="1:20" ht="19.5" customHeight="1">
      <c r="A55" s="30">
        <v>37</v>
      </c>
      <c r="B55" s="31"/>
      <c r="C55" s="32"/>
      <c r="D55" s="31"/>
      <c r="E55" s="31"/>
      <c r="F55" s="34"/>
      <c r="G55" s="34">
        <f t="shared" si="5"/>
      </c>
      <c r="H55" s="36"/>
      <c r="I55" s="34"/>
      <c r="J55" s="34"/>
      <c r="K55" s="34"/>
      <c r="L55" s="80"/>
      <c r="M55" s="113">
        <f t="shared" si="3"/>
      </c>
      <c r="N55" s="36"/>
      <c r="O55" s="36"/>
      <c r="P55" s="80"/>
      <c r="Q55" s="113">
        <f t="shared" si="4"/>
      </c>
      <c r="R55" s="36"/>
      <c r="S55" s="36"/>
      <c r="T55" s="138"/>
    </row>
    <row r="56" spans="1:20" ht="19.5" customHeight="1">
      <c r="A56" s="30">
        <v>38</v>
      </c>
      <c r="B56" s="31"/>
      <c r="C56" s="32"/>
      <c r="D56" s="31"/>
      <c r="E56" s="31"/>
      <c r="F56" s="34"/>
      <c r="G56" s="34">
        <f t="shared" si="5"/>
      </c>
      <c r="H56" s="36"/>
      <c r="I56" s="34"/>
      <c r="J56" s="34"/>
      <c r="K56" s="34"/>
      <c r="L56" s="80"/>
      <c r="M56" s="113">
        <f t="shared" si="3"/>
      </c>
      <c r="N56" s="36"/>
      <c r="O56" s="36"/>
      <c r="P56" s="80"/>
      <c r="Q56" s="113">
        <f t="shared" si="4"/>
      </c>
      <c r="R56" s="36"/>
      <c r="S56" s="36"/>
      <c r="T56" s="138"/>
    </row>
    <row r="57" spans="1:20" ht="19.5" customHeight="1">
      <c r="A57" s="30">
        <v>39</v>
      </c>
      <c r="B57" s="31"/>
      <c r="C57" s="32"/>
      <c r="D57" s="31"/>
      <c r="E57" s="31"/>
      <c r="F57" s="34"/>
      <c r="G57" s="34">
        <f t="shared" si="5"/>
      </c>
      <c r="H57" s="36"/>
      <c r="I57" s="34"/>
      <c r="J57" s="34"/>
      <c r="K57" s="34"/>
      <c r="L57" s="80"/>
      <c r="M57" s="113">
        <f t="shared" si="3"/>
      </c>
      <c r="N57" s="36"/>
      <c r="O57" s="36"/>
      <c r="P57" s="80"/>
      <c r="Q57" s="113">
        <f t="shared" si="4"/>
      </c>
      <c r="R57" s="36"/>
      <c r="S57" s="36"/>
      <c r="T57" s="138"/>
    </row>
    <row r="58" spans="1:20" ht="19.5" customHeight="1">
      <c r="A58" s="28">
        <v>40</v>
      </c>
      <c r="B58" s="48"/>
      <c r="C58" s="49"/>
      <c r="D58" s="48"/>
      <c r="E58" s="48"/>
      <c r="F58" s="51"/>
      <c r="G58" s="51">
        <f t="shared" si="5"/>
      </c>
      <c r="H58" s="52"/>
      <c r="I58" s="51"/>
      <c r="J58" s="51"/>
      <c r="K58" s="51"/>
      <c r="L58" s="94"/>
      <c r="M58" s="115">
        <f t="shared" si="3"/>
      </c>
      <c r="N58" s="52"/>
      <c r="O58" s="52"/>
      <c r="P58" s="94"/>
      <c r="Q58" s="115">
        <f t="shared" si="4"/>
      </c>
      <c r="R58" s="52"/>
      <c r="S58" s="52"/>
      <c r="T58" s="138"/>
    </row>
    <row r="59" spans="1:21" ht="19.5" customHeight="1">
      <c r="A59" s="30">
        <v>41</v>
      </c>
      <c r="B59" s="34"/>
      <c r="C59" s="32"/>
      <c r="D59" s="34"/>
      <c r="E59" s="34"/>
      <c r="F59" s="34"/>
      <c r="G59" s="34">
        <f t="shared" si="5"/>
      </c>
      <c r="H59" s="36"/>
      <c r="I59" s="34"/>
      <c r="J59" s="34"/>
      <c r="K59" s="34"/>
      <c r="L59" s="80"/>
      <c r="M59" s="112">
        <f t="shared" si="3"/>
      </c>
      <c r="N59" s="36"/>
      <c r="O59" s="36"/>
      <c r="P59" s="80"/>
      <c r="Q59" s="112">
        <f t="shared" si="4"/>
      </c>
      <c r="R59" s="36"/>
      <c r="S59" s="36"/>
      <c r="T59" s="138"/>
      <c r="U59" s="61"/>
    </row>
    <row r="60" spans="1:20" ht="19.5" customHeight="1">
      <c r="A60" s="30">
        <v>42</v>
      </c>
      <c r="B60" s="34"/>
      <c r="C60" s="32"/>
      <c r="D60" s="34"/>
      <c r="E60" s="34"/>
      <c r="F60" s="34"/>
      <c r="G60" s="34">
        <f t="shared" si="5"/>
      </c>
      <c r="H60" s="36"/>
      <c r="I60" s="34"/>
      <c r="J60" s="34"/>
      <c r="K60" s="34"/>
      <c r="L60" s="80"/>
      <c r="M60" s="113">
        <f t="shared" si="3"/>
      </c>
      <c r="N60" s="36"/>
      <c r="O60" s="36"/>
      <c r="P60" s="80"/>
      <c r="Q60" s="113">
        <f t="shared" si="4"/>
      </c>
      <c r="R60" s="36"/>
      <c r="S60" s="36"/>
      <c r="T60" s="138"/>
    </row>
    <row r="61" spans="1:20" ht="19.5" customHeight="1">
      <c r="A61" s="30">
        <v>43</v>
      </c>
      <c r="B61" s="34"/>
      <c r="C61" s="32"/>
      <c r="D61" s="34"/>
      <c r="E61" s="34"/>
      <c r="F61" s="34"/>
      <c r="G61" s="34">
        <f t="shared" si="5"/>
      </c>
      <c r="H61" s="36"/>
      <c r="I61" s="34"/>
      <c r="J61" s="34"/>
      <c r="K61" s="34"/>
      <c r="L61" s="80"/>
      <c r="M61" s="113">
        <f t="shared" si="3"/>
      </c>
      <c r="N61" s="36"/>
      <c r="O61" s="36"/>
      <c r="P61" s="80"/>
      <c r="Q61" s="113">
        <f t="shared" si="4"/>
      </c>
      <c r="R61" s="36"/>
      <c r="S61" s="36"/>
      <c r="T61" s="138"/>
    </row>
    <row r="62" spans="1:20" ht="19.5" customHeight="1">
      <c r="A62" s="30">
        <v>44</v>
      </c>
      <c r="B62" s="34"/>
      <c r="C62" s="32"/>
      <c r="D62" s="34"/>
      <c r="E62" s="34"/>
      <c r="F62" s="34"/>
      <c r="G62" s="34">
        <f t="shared" si="5"/>
      </c>
      <c r="H62" s="36"/>
      <c r="I62" s="34"/>
      <c r="J62" s="34"/>
      <c r="K62" s="34"/>
      <c r="L62" s="80"/>
      <c r="M62" s="113">
        <f t="shared" si="3"/>
      </c>
      <c r="N62" s="36"/>
      <c r="O62" s="36"/>
      <c r="P62" s="80"/>
      <c r="Q62" s="113">
        <f t="shared" si="4"/>
      </c>
      <c r="R62" s="36"/>
      <c r="S62" s="36"/>
      <c r="T62" s="138"/>
    </row>
    <row r="63" spans="1:20" ht="19.5" customHeight="1">
      <c r="A63" s="38">
        <v>45</v>
      </c>
      <c r="B63" s="39"/>
      <c r="C63" s="40"/>
      <c r="D63" s="39"/>
      <c r="E63" s="39"/>
      <c r="F63" s="42"/>
      <c r="G63" s="42">
        <f t="shared" si="5"/>
      </c>
      <c r="H63" s="44"/>
      <c r="I63" s="86"/>
      <c r="J63" s="39"/>
      <c r="K63" s="39"/>
      <c r="L63" s="88"/>
      <c r="M63" s="114">
        <f t="shared" si="3"/>
      </c>
      <c r="N63" s="59"/>
      <c r="O63" s="59"/>
      <c r="P63" s="88"/>
      <c r="Q63" s="114">
        <f t="shared" si="4"/>
      </c>
      <c r="R63" s="59"/>
      <c r="S63" s="59"/>
      <c r="T63" s="138"/>
    </row>
    <row r="64" spans="1:20" ht="19.5" customHeight="1">
      <c r="A64" s="30">
        <v>46</v>
      </c>
      <c r="B64" s="34"/>
      <c r="C64" s="32"/>
      <c r="D64" s="34"/>
      <c r="E64" s="34"/>
      <c r="F64" s="45"/>
      <c r="G64" s="45">
        <f t="shared" si="5"/>
      </c>
      <c r="H64" s="47"/>
      <c r="I64" s="91"/>
      <c r="J64" s="34"/>
      <c r="K64" s="34"/>
      <c r="L64" s="80"/>
      <c r="M64" s="113">
        <f t="shared" si="3"/>
      </c>
      <c r="N64" s="36"/>
      <c r="O64" s="36"/>
      <c r="P64" s="80"/>
      <c r="Q64" s="113">
        <f t="shared" si="4"/>
      </c>
      <c r="R64" s="36"/>
      <c r="S64" s="36"/>
      <c r="T64" s="138"/>
    </row>
    <row r="65" spans="1:20" ht="19.5" customHeight="1">
      <c r="A65" s="30">
        <v>47</v>
      </c>
      <c r="B65" s="34"/>
      <c r="C65" s="32"/>
      <c r="D65" s="34"/>
      <c r="E65" s="34"/>
      <c r="F65" s="34"/>
      <c r="G65" s="34">
        <f t="shared" si="5"/>
      </c>
      <c r="H65" s="36"/>
      <c r="I65" s="34"/>
      <c r="J65" s="34"/>
      <c r="K65" s="34"/>
      <c r="L65" s="80"/>
      <c r="M65" s="113">
        <f t="shared" si="3"/>
      </c>
      <c r="N65" s="36"/>
      <c r="O65" s="36"/>
      <c r="P65" s="80"/>
      <c r="Q65" s="113">
        <f t="shared" si="4"/>
      </c>
      <c r="R65" s="36"/>
      <c r="S65" s="36"/>
      <c r="T65" s="138"/>
    </row>
    <row r="66" spans="1:20" ht="19.5" customHeight="1">
      <c r="A66" s="30">
        <v>48</v>
      </c>
      <c r="B66" s="34"/>
      <c r="C66" s="32"/>
      <c r="D66" s="34"/>
      <c r="E66" s="34"/>
      <c r="F66" s="34"/>
      <c r="G66" s="34">
        <f t="shared" si="5"/>
      </c>
      <c r="H66" s="36"/>
      <c r="I66" s="34"/>
      <c r="J66" s="34"/>
      <c r="K66" s="34"/>
      <c r="L66" s="80"/>
      <c r="M66" s="113">
        <f t="shared" si="3"/>
      </c>
      <c r="N66" s="36"/>
      <c r="O66" s="36"/>
      <c r="P66" s="80"/>
      <c r="Q66" s="113">
        <f t="shared" si="4"/>
      </c>
      <c r="R66" s="36"/>
      <c r="S66" s="36"/>
      <c r="T66" s="138"/>
    </row>
    <row r="67" spans="1:20" ht="19.5" customHeight="1">
      <c r="A67" s="30">
        <v>49</v>
      </c>
      <c r="B67" s="34"/>
      <c r="C67" s="32"/>
      <c r="D67" s="34"/>
      <c r="E67" s="34"/>
      <c r="F67" s="34"/>
      <c r="G67" s="34">
        <f t="shared" si="5"/>
      </c>
      <c r="H67" s="36"/>
      <c r="I67" s="34"/>
      <c r="J67" s="34"/>
      <c r="K67" s="34"/>
      <c r="L67" s="80"/>
      <c r="M67" s="113">
        <f t="shared" si="3"/>
      </c>
      <c r="N67" s="36"/>
      <c r="O67" s="36"/>
      <c r="P67" s="80"/>
      <c r="Q67" s="113">
        <f t="shared" si="4"/>
      </c>
      <c r="R67" s="36"/>
      <c r="S67" s="36"/>
      <c r="T67" s="138"/>
    </row>
    <row r="68" spans="1:20" ht="19.5" customHeight="1">
      <c r="A68" s="28">
        <v>50</v>
      </c>
      <c r="B68" s="51"/>
      <c r="C68" s="49"/>
      <c r="D68" s="51"/>
      <c r="E68" s="51"/>
      <c r="F68" s="51"/>
      <c r="G68" s="51">
        <f t="shared" si="5"/>
      </c>
      <c r="H68" s="52"/>
      <c r="I68" s="97"/>
      <c r="J68" s="51"/>
      <c r="K68" s="51"/>
      <c r="L68" s="94"/>
      <c r="M68" s="115">
        <f t="shared" si="3"/>
      </c>
      <c r="N68" s="52"/>
      <c r="O68" s="52"/>
      <c r="P68" s="94"/>
      <c r="Q68" s="115">
        <f t="shared" si="4"/>
      </c>
      <c r="R68" s="52"/>
      <c r="S68" s="52"/>
      <c r="T68" s="138"/>
    </row>
    <row r="69" spans="1:21" ht="19.5" customHeight="1">
      <c r="A69" s="30">
        <v>51</v>
      </c>
      <c r="B69" s="34"/>
      <c r="C69" s="32"/>
      <c r="D69" s="34"/>
      <c r="E69" s="34"/>
      <c r="F69" s="34"/>
      <c r="G69" s="34">
        <f t="shared" si="5"/>
      </c>
      <c r="H69" s="36"/>
      <c r="I69" s="98"/>
      <c r="J69" s="34"/>
      <c r="K69" s="34"/>
      <c r="L69" s="80"/>
      <c r="M69" s="112">
        <f t="shared" si="3"/>
      </c>
      <c r="N69" s="36"/>
      <c r="O69" s="36"/>
      <c r="P69" s="80"/>
      <c r="Q69" s="112">
        <f t="shared" si="4"/>
      </c>
      <c r="R69" s="36"/>
      <c r="S69" s="36"/>
      <c r="T69" s="138"/>
      <c r="U69" s="61"/>
    </row>
    <row r="70" spans="1:20" ht="19.5" customHeight="1">
      <c r="A70" s="30">
        <v>52</v>
      </c>
      <c r="B70" s="34"/>
      <c r="C70" s="32"/>
      <c r="D70" s="34"/>
      <c r="E70" s="34"/>
      <c r="F70" s="34"/>
      <c r="G70" s="34">
        <f t="shared" si="5"/>
      </c>
      <c r="H70" s="36"/>
      <c r="I70" s="34"/>
      <c r="J70" s="34"/>
      <c r="K70" s="34"/>
      <c r="L70" s="80"/>
      <c r="M70" s="113">
        <f t="shared" si="3"/>
      </c>
      <c r="N70" s="36"/>
      <c r="O70" s="36"/>
      <c r="P70" s="80"/>
      <c r="Q70" s="113">
        <f t="shared" si="4"/>
      </c>
      <c r="R70" s="36"/>
      <c r="S70" s="36"/>
      <c r="T70" s="138"/>
    </row>
    <row r="71" spans="1:20" ht="19.5" customHeight="1">
      <c r="A71" s="30">
        <v>53</v>
      </c>
      <c r="B71" s="34"/>
      <c r="C71" s="32"/>
      <c r="D71" s="34"/>
      <c r="E71" s="34"/>
      <c r="F71" s="34"/>
      <c r="G71" s="34">
        <f t="shared" si="5"/>
      </c>
      <c r="H71" s="36"/>
      <c r="I71" s="34"/>
      <c r="J71" s="34"/>
      <c r="K71" s="34"/>
      <c r="L71" s="80"/>
      <c r="M71" s="113">
        <f t="shared" si="3"/>
      </c>
      <c r="N71" s="36"/>
      <c r="O71" s="36"/>
      <c r="P71" s="80"/>
      <c r="Q71" s="113">
        <f t="shared" si="4"/>
      </c>
      <c r="R71" s="36"/>
      <c r="S71" s="36"/>
      <c r="T71" s="138"/>
    </row>
    <row r="72" spans="1:20" ht="19.5" customHeight="1">
      <c r="A72" s="30">
        <v>54</v>
      </c>
      <c r="B72" s="34"/>
      <c r="C72" s="32"/>
      <c r="D72" s="34"/>
      <c r="E72" s="34"/>
      <c r="F72" s="34"/>
      <c r="G72" s="34">
        <f t="shared" si="5"/>
      </c>
      <c r="H72" s="36"/>
      <c r="I72" s="34"/>
      <c r="J72" s="34"/>
      <c r="K72" s="34"/>
      <c r="L72" s="80"/>
      <c r="M72" s="113">
        <f t="shared" si="3"/>
      </c>
      <c r="N72" s="36"/>
      <c r="O72" s="36"/>
      <c r="P72" s="80"/>
      <c r="Q72" s="113">
        <f t="shared" si="4"/>
      </c>
      <c r="R72" s="36"/>
      <c r="S72" s="36"/>
      <c r="T72" s="138"/>
    </row>
    <row r="73" spans="1:20" ht="19.5" customHeight="1">
      <c r="A73" s="38">
        <v>55</v>
      </c>
      <c r="B73" s="39"/>
      <c r="C73" s="40"/>
      <c r="D73" s="39"/>
      <c r="E73" s="39"/>
      <c r="F73" s="42"/>
      <c r="G73" s="39">
        <f t="shared" si="5"/>
      </c>
      <c r="H73" s="59"/>
      <c r="I73" s="39"/>
      <c r="J73" s="39"/>
      <c r="K73" s="39"/>
      <c r="L73" s="88"/>
      <c r="M73" s="114">
        <f t="shared" si="3"/>
      </c>
      <c r="N73" s="59"/>
      <c r="O73" s="59"/>
      <c r="P73" s="88"/>
      <c r="Q73" s="114">
        <f t="shared" si="4"/>
      </c>
      <c r="R73" s="59"/>
      <c r="S73" s="59"/>
      <c r="T73" s="138"/>
    </row>
    <row r="74" spans="1:20" ht="19.5" customHeight="1">
      <c r="A74" s="30">
        <v>56</v>
      </c>
      <c r="B74" s="34"/>
      <c r="C74" s="32"/>
      <c r="D74" s="34"/>
      <c r="E74" s="34"/>
      <c r="F74" s="45"/>
      <c r="G74" s="34">
        <f t="shared" si="5"/>
      </c>
      <c r="H74" s="36"/>
      <c r="I74" s="34"/>
      <c r="J74" s="34"/>
      <c r="K74" s="34"/>
      <c r="L74" s="80"/>
      <c r="M74" s="113">
        <f t="shared" si="3"/>
      </c>
      <c r="N74" s="36"/>
      <c r="O74" s="36"/>
      <c r="P74" s="80"/>
      <c r="Q74" s="113">
        <f t="shared" si="4"/>
      </c>
      <c r="R74" s="36"/>
      <c r="S74" s="36"/>
      <c r="T74" s="138"/>
    </row>
    <row r="75" spans="1:20" ht="19.5" customHeight="1">
      <c r="A75" s="30">
        <v>57</v>
      </c>
      <c r="B75" s="34"/>
      <c r="C75" s="32"/>
      <c r="D75" s="34"/>
      <c r="E75" s="34"/>
      <c r="F75" s="34"/>
      <c r="G75" s="34">
        <f t="shared" si="5"/>
      </c>
      <c r="H75" s="36"/>
      <c r="I75" s="34"/>
      <c r="J75" s="34"/>
      <c r="K75" s="34"/>
      <c r="L75" s="80"/>
      <c r="M75" s="113">
        <f t="shared" si="3"/>
      </c>
      <c r="N75" s="36"/>
      <c r="O75" s="36"/>
      <c r="P75" s="80"/>
      <c r="Q75" s="113">
        <f t="shared" si="4"/>
      </c>
      <c r="R75" s="36"/>
      <c r="S75" s="36"/>
      <c r="T75" s="138"/>
    </row>
    <row r="76" spans="1:20" ht="19.5" customHeight="1">
      <c r="A76" s="30">
        <v>58</v>
      </c>
      <c r="B76" s="34"/>
      <c r="C76" s="32"/>
      <c r="D76" s="34"/>
      <c r="E76" s="34"/>
      <c r="F76" s="34"/>
      <c r="G76" s="34">
        <f t="shared" si="5"/>
      </c>
      <c r="H76" s="36"/>
      <c r="I76" s="34"/>
      <c r="J76" s="34"/>
      <c r="K76" s="34"/>
      <c r="L76" s="80"/>
      <c r="M76" s="113">
        <f t="shared" si="3"/>
      </c>
      <c r="N76" s="36"/>
      <c r="O76" s="36"/>
      <c r="P76" s="80"/>
      <c r="Q76" s="113">
        <f t="shared" si="4"/>
      </c>
      <c r="R76" s="36"/>
      <c r="S76" s="36"/>
      <c r="T76" s="138"/>
    </row>
    <row r="77" spans="1:20" ht="19.5" customHeight="1">
      <c r="A77" s="30">
        <v>59</v>
      </c>
      <c r="B77" s="34"/>
      <c r="C77" s="32"/>
      <c r="D77" s="34"/>
      <c r="E77" s="34"/>
      <c r="F77" s="34"/>
      <c r="G77" s="34">
        <f t="shared" si="5"/>
      </c>
      <c r="H77" s="36"/>
      <c r="I77" s="34"/>
      <c r="J77" s="34"/>
      <c r="K77" s="34"/>
      <c r="L77" s="80"/>
      <c r="M77" s="113">
        <f t="shared" si="3"/>
      </c>
      <c r="N77" s="36"/>
      <c r="O77" s="36"/>
      <c r="P77" s="80"/>
      <c r="Q77" s="113">
        <f t="shared" si="4"/>
      </c>
      <c r="R77" s="36"/>
      <c r="S77" s="36"/>
      <c r="T77" s="138"/>
    </row>
    <row r="78" spans="1:20" ht="19.5" customHeight="1">
      <c r="A78" s="28">
        <v>60</v>
      </c>
      <c r="B78" s="51"/>
      <c r="C78" s="49"/>
      <c r="D78" s="51"/>
      <c r="E78" s="51"/>
      <c r="F78" s="51"/>
      <c r="G78" s="51">
        <f t="shared" si="5"/>
      </c>
      <c r="H78" s="52"/>
      <c r="I78" s="51"/>
      <c r="J78" s="51"/>
      <c r="K78" s="51"/>
      <c r="L78" s="94"/>
      <c r="M78" s="115">
        <f t="shared" si="3"/>
      </c>
      <c r="N78" s="52"/>
      <c r="O78" s="52"/>
      <c r="P78" s="94"/>
      <c r="Q78" s="115">
        <f t="shared" si="4"/>
      </c>
      <c r="R78" s="52"/>
      <c r="S78" s="52"/>
      <c r="T78" s="138"/>
    </row>
    <row r="79" spans="1:19" ht="17.25">
      <c r="A79" s="19"/>
      <c r="B79" s="19"/>
      <c r="C79" s="63"/>
      <c r="D79" s="19"/>
      <c r="E79" s="19"/>
      <c r="F79" s="19"/>
      <c r="G79" s="19"/>
      <c r="H79" s="19"/>
      <c r="I79" s="19"/>
      <c r="J79" s="19"/>
      <c r="K79" s="19"/>
      <c r="L79" s="147"/>
      <c r="M79" s="136"/>
      <c r="N79" s="136"/>
      <c r="O79" s="148"/>
      <c r="P79" s="136"/>
      <c r="Q79" s="147"/>
      <c r="R79" s="136"/>
      <c r="S79" s="136"/>
    </row>
    <row r="80" spans="1:23" ht="17.25">
      <c r="A80" s="11"/>
      <c r="C80" s="61"/>
      <c r="D80" s="21"/>
      <c r="E80" s="21"/>
      <c r="L80" s="4"/>
      <c r="O80" s="116"/>
      <c r="Q80" s="4"/>
      <c r="R80" s="149"/>
      <c r="W80" s="4"/>
    </row>
    <row r="81" ht="17.25">
      <c r="C81" s="61"/>
    </row>
    <row r="82" ht="17.25">
      <c r="C82" s="61"/>
    </row>
    <row r="83" ht="26.25" customHeight="1">
      <c r="C83" s="61"/>
    </row>
    <row r="84" ht="17.25">
      <c r="C84" s="61"/>
    </row>
    <row r="85" spans="3:19" ht="17.25">
      <c r="C85" s="61"/>
      <c r="L85" s="168" t="str">
        <f>L1</f>
        <v>高崎長距離記録会</v>
      </c>
      <c r="M85" s="169"/>
      <c r="N85" s="169"/>
      <c r="O85" s="169"/>
      <c r="P85" s="75" t="s">
        <v>2</v>
      </c>
      <c r="Q85" s="107"/>
      <c r="S85" s="116" t="s">
        <v>44</v>
      </c>
    </row>
    <row r="86" ht="17.25">
      <c r="C86" s="61"/>
    </row>
    <row r="87" spans="1:19" ht="17.25">
      <c r="A87" s="27"/>
      <c r="B87" s="27"/>
      <c r="C87" s="68"/>
      <c r="D87" s="27"/>
      <c r="E87" s="27"/>
      <c r="F87" s="27"/>
      <c r="G87" s="27"/>
      <c r="H87" s="27"/>
      <c r="I87" s="27"/>
      <c r="J87" s="27"/>
      <c r="K87" s="27"/>
      <c r="L87" s="101"/>
      <c r="M87" s="101"/>
      <c r="N87" s="101"/>
      <c r="O87" s="101"/>
      <c r="P87" s="101"/>
      <c r="Q87" s="101"/>
      <c r="R87" s="101"/>
      <c r="S87" s="101"/>
    </row>
    <row r="88" spans="1:23" ht="19.5" customHeight="1">
      <c r="A88" s="28"/>
      <c r="B88" s="27"/>
      <c r="C88" s="68"/>
      <c r="D88" s="27"/>
      <c r="E88" s="27"/>
      <c r="F88" s="27"/>
      <c r="G88" s="27"/>
      <c r="H88" s="27"/>
      <c r="I88" s="27"/>
      <c r="J88" s="110" t="s">
        <v>10</v>
      </c>
      <c r="K88" s="111"/>
      <c r="L88" s="160" t="s">
        <v>11</v>
      </c>
      <c r="M88" s="161"/>
      <c r="N88" s="161"/>
      <c r="O88" s="162"/>
      <c r="P88" s="160" t="s">
        <v>12</v>
      </c>
      <c r="Q88" s="161"/>
      <c r="R88" s="161"/>
      <c r="S88" s="162"/>
      <c r="T88" s="143"/>
      <c r="U88" s="119"/>
      <c r="V88" s="119"/>
      <c r="W88" s="119"/>
    </row>
    <row r="89" spans="1:23" ht="19.5" customHeight="1">
      <c r="A89" s="28"/>
      <c r="B89" s="29" t="s">
        <v>13</v>
      </c>
      <c r="C89" s="29" t="s">
        <v>14</v>
      </c>
      <c r="D89" s="29" t="s">
        <v>15</v>
      </c>
      <c r="E89" s="29" t="s">
        <v>16</v>
      </c>
      <c r="F89" s="29" t="s">
        <v>17</v>
      </c>
      <c r="G89" s="29" t="s">
        <v>18</v>
      </c>
      <c r="H89" s="29" t="s">
        <v>19</v>
      </c>
      <c r="I89" s="29" t="s">
        <v>20</v>
      </c>
      <c r="J89" s="29" t="s">
        <v>21</v>
      </c>
      <c r="K89" s="29" t="s">
        <v>22</v>
      </c>
      <c r="L89" s="78" t="s">
        <v>23</v>
      </c>
      <c r="M89" s="79" t="s">
        <v>24</v>
      </c>
      <c r="N89" s="79" t="s">
        <v>25</v>
      </c>
      <c r="O89" s="79" t="s">
        <v>43</v>
      </c>
      <c r="P89" s="78" t="s">
        <v>23</v>
      </c>
      <c r="Q89" s="79" t="s">
        <v>27</v>
      </c>
      <c r="R89" s="79" t="s">
        <v>25</v>
      </c>
      <c r="S89" s="79" t="s">
        <v>43</v>
      </c>
      <c r="T89" s="143"/>
      <c r="U89" s="119"/>
      <c r="V89" s="119"/>
      <c r="W89" s="119"/>
    </row>
    <row r="90" spans="1:21" ht="19.5" customHeight="1">
      <c r="A90" s="30">
        <v>61</v>
      </c>
      <c r="B90" s="31"/>
      <c r="C90" s="32"/>
      <c r="D90" s="31"/>
      <c r="E90" s="31"/>
      <c r="F90" s="34"/>
      <c r="G90" s="34">
        <f aca="true" t="shared" si="6" ref="G90:G119">IF(B90="","","日本")</f>
      </c>
      <c r="H90" s="34"/>
      <c r="I90" s="34"/>
      <c r="J90" s="34"/>
      <c r="K90" s="34"/>
      <c r="L90" s="80"/>
      <c r="M90" s="112">
        <f aca="true" t="shared" si="7" ref="M90:M119">IF(L90="","",VLOOKUP(LEFT(L90,5),kyougi,2,1))</f>
      </c>
      <c r="N90" s="36"/>
      <c r="O90" s="36"/>
      <c r="P90" s="80"/>
      <c r="Q90" s="112">
        <f aca="true" t="shared" si="8" ref="Q90:Q119">IF(P90="","",VLOOKUP(LEFT(P90,5),kyougi,2,1))</f>
      </c>
      <c r="R90" s="36"/>
      <c r="S90" s="36"/>
      <c r="T90" s="138"/>
      <c r="U90" s="61"/>
    </row>
    <row r="91" spans="1:20" ht="19.5" customHeight="1">
      <c r="A91" s="30">
        <v>62</v>
      </c>
      <c r="B91" s="31"/>
      <c r="C91" s="32"/>
      <c r="D91" s="31"/>
      <c r="E91" s="31"/>
      <c r="F91" s="34"/>
      <c r="G91" s="34">
        <f t="shared" si="6"/>
      </c>
      <c r="H91" s="34"/>
      <c r="I91" s="34"/>
      <c r="J91" s="34"/>
      <c r="K91" s="34"/>
      <c r="L91" s="80"/>
      <c r="M91" s="113">
        <f t="shared" si="7"/>
      </c>
      <c r="N91" s="36"/>
      <c r="O91" s="36"/>
      <c r="P91" s="80"/>
      <c r="Q91" s="113">
        <f t="shared" si="8"/>
      </c>
      <c r="R91" s="36"/>
      <c r="S91" s="36"/>
      <c r="T91" s="138"/>
    </row>
    <row r="92" spans="1:20" ht="19.5" customHeight="1">
      <c r="A92" s="30">
        <v>63</v>
      </c>
      <c r="B92" s="31"/>
      <c r="C92" s="32"/>
      <c r="D92" s="31"/>
      <c r="E92" s="31"/>
      <c r="F92" s="34"/>
      <c r="G92" s="34">
        <f t="shared" si="6"/>
      </c>
      <c r="H92" s="34"/>
      <c r="I92" s="34"/>
      <c r="J92" s="34"/>
      <c r="K92" s="34"/>
      <c r="L92" s="80"/>
      <c r="M92" s="113">
        <f t="shared" si="7"/>
      </c>
      <c r="N92" s="36"/>
      <c r="O92" s="36"/>
      <c r="P92" s="80"/>
      <c r="Q92" s="113">
        <f t="shared" si="8"/>
      </c>
      <c r="R92" s="36"/>
      <c r="S92" s="36"/>
      <c r="T92" s="138"/>
    </row>
    <row r="93" spans="1:20" ht="19.5" customHeight="1">
      <c r="A93" s="30">
        <v>64</v>
      </c>
      <c r="B93" s="31"/>
      <c r="C93" s="32"/>
      <c r="D93" s="31"/>
      <c r="E93" s="31"/>
      <c r="F93" s="34"/>
      <c r="G93" s="34">
        <f t="shared" si="6"/>
      </c>
      <c r="H93" s="34"/>
      <c r="I93" s="34"/>
      <c r="J93" s="34"/>
      <c r="K93" s="34"/>
      <c r="L93" s="80"/>
      <c r="M93" s="113">
        <f t="shared" si="7"/>
      </c>
      <c r="N93" s="36"/>
      <c r="O93" s="36"/>
      <c r="P93" s="80"/>
      <c r="Q93" s="113">
        <f t="shared" si="8"/>
      </c>
      <c r="R93" s="36"/>
      <c r="S93" s="36"/>
      <c r="T93" s="138"/>
    </row>
    <row r="94" spans="1:20" ht="19.5" customHeight="1">
      <c r="A94" s="38">
        <v>65</v>
      </c>
      <c r="B94" s="39"/>
      <c r="C94" s="40"/>
      <c r="D94" s="39"/>
      <c r="E94" s="39"/>
      <c r="F94" s="42"/>
      <c r="G94" s="42">
        <f t="shared" si="6"/>
      </c>
      <c r="H94" s="42"/>
      <c r="I94" s="86"/>
      <c r="J94" s="42"/>
      <c r="K94" s="87"/>
      <c r="L94" s="88"/>
      <c r="M94" s="114">
        <f t="shared" si="7"/>
      </c>
      <c r="N94" s="59"/>
      <c r="O94" s="59"/>
      <c r="P94" s="88"/>
      <c r="Q94" s="114">
        <f t="shared" si="8"/>
      </c>
      <c r="R94" s="59"/>
      <c r="S94" s="59"/>
      <c r="T94" s="138"/>
    </row>
    <row r="95" spans="1:20" ht="19.5" customHeight="1">
      <c r="A95" s="30">
        <v>66</v>
      </c>
      <c r="B95" s="31"/>
      <c r="C95" s="32"/>
      <c r="D95" s="31"/>
      <c r="E95" s="31"/>
      <c r="F95" s="45"/>
      <c r="G95" s="45">
        <f t="shared" si="6"/>
      </c>
      <c r="H95" s="45"/>
      <c r="I95" s="91"/>
      <c r="J95" s="45"/>
      <c r="K95" s="92"/>
      <c r="L95" s="80"/>
      <c r="M95" s="113">
        <f t="shared" si="7"/>
      </c>
      <c r="N95" s="36"/>
      <c r="O95" s="36"/>
      <c r="P95" s="80"/>
      <c r="Q95" s="113">
        <f t="shared" si="8"/>
      </c>
      <c r="R95" s="36"/>
      <c r="S95" s="36"/>
      <c r="T95" s="138"/>
    </row>
    <row r="96" spans="1:20" ht="19.5" customHeight="1">
      <c r="A96" s="30">
        <v>67</v>
      </c>
      <c r="B96" s="31"/>
      <c r="C96" s="32"/>
      <c r="D96" s="31"/>
      <c r="E96" s="31"/>
      <c r="F96" s="34"/>
      <c r="G96" s="34">
        <f t="shared" si="6"/>
      </c>
      <c r="H96" s="34"/>
      <c r="I96" s="34"/>
      <c r="J96" s="34"/>
      <c r="K96" s="34"/>
      <c r="L96" s="80"/>
      <c r="M96" s="113">
        <f t="shared" si="7"/>
      </c>
      <c r="N96" s="36"/>
      <c r="O96" s="36"/>
      <c r="P96" s="80"/>
      <c r="Q96" s="113">
        <f t="shared" si="8"/>
      </c>
      <c r="R96" s="36"/>
      <c r="S96" s="36"/>
      <c r="T96" s="138"/>
    </row>
    <row r="97" spans="1:20" ht="19.5" customHeight="1">
      <c r="A97" s="30">
        <v>68</v>
      </c>
      <c r="B97" s="31"/>
      <c r="C97" s="32"/>
      <c r="D97" s="31"/>
      <c r="E97" s="31"/>
      <c r="F97" s="34"/>
      <c r="G97" s="34">
        <f t="shared" si="6"/>
      </c>
      <c r="H97" s="34"/>
      <c r="I97" s="34"/>
      <c r="J97" s="34"/>
      <c r="K97" s="34"/>
      <c r="L97" s="80"/>
      <c r="M97" s="113">
        <f t="shared" si="7"/>
      </c>
      <c r="N97" s="36"/>
      <c r="O97" s="36"/>
      <c r="P97" s="80"/>
      <c r="Q97" s="113">
        <f t="shared" si="8"/>
      </c>
      <c r="R97" s="36"/>
      <c r="S97" s="36"/>
      <c r="T97" s="138"/>
    </row>
    <row r="98" spans="1:20" ht="19.5" customHeight="1">
      <c r="A98" s="30">
        <v>69</v>
      </c>
      <c r="B98" s="31"/>
      <c r="C98" s="32"/>
      <c r="D98" s="31"/>
      <c r="E98" s="31"/>
      <c r="F98" s="34"/>
      <c r="G98" s="34">
        <f t="shared" si="6"/>
      </c>
      <c r="H98" s="34"/>
      <c r="I98" s="34"/>
      <c r="J98" s="34"/>
      <c r="K98" s="34"/>
      <c r="L98" s="80"/>
      <c r="M98" s="113">
        <f t="shared" si="7"/>
      </c>
      <c r="N98" s="36"/>
      <c r="O98" s="36"/>
      <c r="P98" s="80"/>
      <c r="Q98" s="113">
        <f t="shared" si="8"/>
      </c>
      <c r="R98" s="36"/>
      <c r="S98" s="36"/>
      <c r="T98" s="138"/>
    </row>
    <row r="99" spans="1:20" ht="19.5" customHeight="1">
      <c r="A99" s="28">
        <v>70</v>
      </c>
      <c r="B99" s="48"/>
      <c r="C99" s="49"/>
      <c r="D99" s="48"/>
      <c r="E99" s="48"/>
      <c r="F99" s="51"/>
      <c r="G99" s="51">
        <f t="shared" si="6"/>
      </c>
      <c r="H99" s="51"/>
      <c r="I99" s="51"/>
      <c r="J99" s="51"/>
      <c r="K99" s="51"/>
      <c r="L99" s="94"/>
      <c r="M99" s="115">
        <f t="shared" si="7"/>
      </c>
      <c r="N99" s="52"/>
      <c r="O99" s="52"/>
      <c r="P99" s="94"/>
      <c r="Q99" s="115">
        <f t="shared" si="8"/>
      </c>
      <c r="R99" s="52"/>
      <c r="S99" s="52"/>
      <c r="T99" s="138"/>
    </row>
    <row r="100" spans="1:21" ht="19.5" customHeight="1">
      <c r="A100" s="30">
        <v>71</v>
      </c>
      <c r="B100" s="34"/>
      <c r="C100" s="32"/>
      <c r="D100" s="34"/>
      <c r="E100" s="34"/>
      <c r="F100" s="34"/>
      <c r="G100" s="34">
        <f t="shared" si="6"/>
      </c>
      <c r="H100" s="34"/>
      <c r="I100" s="34"/>
      <c r="J100" s="34"/>
      <c r="K100" s="34"/>
      <c r="L100" s="80"/>
      <c r="M100" s="112">
        <f t="shared" si="7"/>
      </c>
      <c r="N100" s="36"/>
      <c r="O100" s="36"/>
      <c r="P100" s="80"/>
      <c r="Q100" s="112">
        <f t="shared" si="8"/>
      </c>
      <c r="R100" s="36"/>
      <c r="S100" s="36"/>
      <c r="T100" s="138"/>
      <c r="U100" s="61"/>
    </row>
    <row r="101" spans="1:20" ht="19.5" customHeight="1">
      <c r="A101" s="30">
        <v>72</v>
      </c>
      <c r="B101" s="34"/>
      <c r="C101" s="32"/>
      <c r="D101" s="34"/>
      <c r="E101" s="34"/>
      <c r="F101" s="34"/>
      <c r="G101" s="34">
        <f t="shared" si="6"/>
      </c>
      <c r="H101" s="34"/>
      <c r="I101" s="34"/>
      <c r="J101" s="34"/>
      <c r="K101" s="34"/>
      <c r="L101" s="80"/>
      <c r="M101" s="113">
        <f t="shared" si="7"/>
      </c>
      <c r="N101" s="36"/>
      <c r="O101" s="36"/>
      <c r="P101" s="80"/>
      <c r="Q101" s="113">
        <f t="shared" si="8"/>
      </c>
      <c r="R101" s="36"/>
      <c r="S101" s="36"/>
      <c r="T101" s="138"/>
    </row>
    <row r="102" spans="1:20" ht="19.5" customHeight="1">
      <c r="A102" s="30">
        <v>73</v>
      </c>
      <c r="B102" s="34"/>
      <c r="C102" s="32"/>
      <c r="D102" s="34"/>
      <c r="E102" s="34"/>
      <c r="F102" s="34"/>
      <c r="G102" s="34">
        <f t="shared" si="6"/>
      </c>
      <c r="H102" s="34"/>
      <c r="I102" s="34"/>
      <c r="J102" s="34"/>
      <c r="K102" s="34"/>
      <c r="L102" s="80"/>
      <c r="M102" s="113">
        <f t="shared" si="7"/>
      </c>
      <c r="N102" s="36"/>
      <c r="O102" s="36"/>
      <c r="P102" s="80"/>
      <c r="Q102" s="113">
        <f t="shared" si="8"/>
      </c>
      <c r="R102" s="36"/>
      <c r="S102" s="36"/>
      <c r="T102" s="138"/>
    </row>
    <row r="103" spans="1:20" ht="19.5" customHeight="1">
      <c r="A103" s="30">
        <v>74</v>
      </c>
      <c r="B103" s="34"/>
      <c r="C103" s="32"/>
      <c r="D103" s="34"/>
      <c r="E103" s="34"/>
      <c r="F103" s="34"/>
      <c r="G103" s="34">
        <f t="shared" si="6"/>
      </c>
      <c r="H103" s="34"/>
      <c r="I103" s="34"/>
      <c r="J103" s="34"/>
      <c r="K103" s="34"/>
      <c r="L103" s="80"/>
      <c r="M103" s="113">
        <f t="shared" si="7"/>
      </c>
      <c r="N103" s="36"/>
      <c r="O103" s="36"/>
      <c r="P103" s="80"/>
      <c r="Q103" s="113">
        <f t="shared" si="8"/>
      </c>
      <c r="R103" s="36"/>
      <c r="S103" s="36"/>
      <c r="T103" s="138"/>
    </row>
    <row r="104" spans="1:20" ht="19.5" customHeight="1">
      <c r="A104" s="38">
        <v>75</v>
      </c>
      <c r="B104" s="39"/>
      <c r="C104" s="40"/>
      <c r="D104" s="39"/>
      <c r="E104" s="39"/>
      <c r="F104" s="42"/>
      <c r="G104" s="42">
        <f t="shared" si="6"/>
      </c>
      <c r="H104" s="42"/>
      <c r="I104" s="86"/>
      <c r="J104" s="39"/>
      <c r="K104" s="39"/>
      <c r="L104" s="88"/>
      <c r="M104" s="114">
        <f t="shared" si="7"/>
      </c>
      <c r="N104" s="59"/>
      <c r="O104" s="59"/>
      <c r="P104" s="88"/>
      <c r="Q104" s="114">
        <f t="shared" si="8"/>
      </c>
      <c r="R104" s="59"/>
      <c r="S104" s="59"/>
      <c r="T104" s="138"/>
    </row>
    <row r="105" spans="1:20" ht="19.5" customHeight="1">
      <c r="A105" s="30">
        <v>76</v>
      </c>
      <c r="B105" s="34"/>
      <c r="C105" s="32"/>
      <c r="D105" s="34"/>
      <c r="E105" s="34"/>
      <c r="F105" s="45"/>
      <c r="G105" s="45">
        <f t="shared" si="6"/>
      </c>
      <c r="H105" s="45"/>
      <c r="I105" s="91"/>
      <c r="J105" s="34"/>
      <c r="K105" s="34"/>
      <c r="L105" s="80"/>
      <c r="M105" s="113">
        <f t="shared" si="7"/>
      </c>
      <c r="N105" s="36"/>
      <c r="O105" s="36"/>
      <c r="P105" s="80"/>
      <c r="Q105" s="113">
        <f t="shared" si="8"/>
      </c>
      <c r="R105" s="36"/>
      <c r="S105" s="36"/>
      <c r="T105" s="138"/>
    </row>
    <row r="106" spans="1:20" ht="19.5" customHeight="1">
      <c r="A106" s="30">
        <v>77</v>
      </c>
      <c r="B106" s="34"/>
      <c r="C106" s="32"/>
      <c r="D106" s="34"/>
      <c r="E106" s="34"/>
      <c r="F106" s="34"/>
      <c r="G106" s="34">
        <f t="shared" si="6"/>
      </c>
      <c r="H106" s="34"/>
      <c r="I106" s="34"/>
      <c r="J106" s="34"/>
      <c r="K106" s="34"/>
      <c r="L106" s="80"/>
      <c r="M106" s="113">
        <f t="shared" si="7"/>
      </c>
      <c r="N106" s="36"/>
      <c r="O106" s="36"/>
      <c r="P106" s="80"/>
      <c r="Q106" s="113">
        <f t="shared" si="8"/>
      </c>
      <c r="R106" s="36"/>
      <c r="S106" s="36"/>
      <c r="T106" s="138"/>
    </row>
    <row r="107" spans="1:20" ht="19.5" customHeight="1">
      <c r="A107" s="30">
        <v>78</v>
      </c>
      <c r="B107" s="34"/>
      <c r="C107" s="32"/>
      <c r="D107" s="34"/>
      <c r="E107" s="34"/>
      <c r="F107" s="34"/>
      <c r="G107" s="34">
        <f t="shared" si="6"/>
      </c>
      <c r="H107" s="34"/>
      <c r="I107" s="34"/>
      <c r="J107" s="34"/>
      <c r="K107" s="34"/>
      <c r="L107" s="80"/>
      <c r="M107" s="113">
        <f t="shared" si="7"/>
      </c>
      <c r="N107" s="36"/>
      <c r="O107" s="36"/>
      <c r="P107" s="80"/>
      <c r="Q107" s="113">
        <f t="shared" si="8"/>
      </c>
      <c r="R107" s="36"/>
      <c r="S107" s="36"/>
      <c r="T107" s="138"/>
    </row>
    <row r="108" spans="1:20" ht="19.5" customHeight="1">
      <c r="A108" s="30">
        <v>79</v>
      </c>
      <c r="B108" s="34"/>
      <c r="C108" s="32"/>
      <c r="D108" s="34"/>
      <c r="E108" s="34"/>
      <c r="F108" s="34"/>
      <c r="G108" s="34">
        <f t="shared" si="6"/>
      </c>
      <c r="H108" s="34"/>
      <c r="I108" s="34"/>
      <c r="J108" s="34"/>
      <c r="K108" s="34"/>
      <c r="L108" s="80"/>
      <c r="M108" s="113">
        <f t="shared" si="7"/>
      </c>
      <c r="N108" s="36"/>
      <c r="O108" s="36"/>
      <c r="P108" s="80"/>
      <c r="Q108" s="113">
        <f t="shared" si="8"/>
      </c>
      <c r="R108" s="36"/>
      <c r="S108" s="36"/>
      <c r="T108" s="138"/>
    </row>
    <row r="109" spans="1:20" ht="19.5" customHeight="1">
      <c r="A109" s="28">
        <v>80</v>
      </c>
      <c r="B109" s="51"/>
      <c r="C109" s="49"/>
      <c r="D109" s="51"/>
      <c r="E109" s="51"/>
      <c r="F109" s="51"/>
      <c r="G109" s="51">
        <f t="shared" si="6"/>
      </c>
      <c r="H109" s="51"/>
      <c r="I109" s="97"/>
      <c r="J109" s="51"/>
      <c r="K109" s="51"/>
      <c r="L109" s="94"/>
      <c r="M109" s="115">
        <f t="shared" si="7"/>
      </c>
      <c r="N109" s="52"/>
      <c r="O109" s="52"/>
      <c r="P109" s="94"/>
      <c r="Q109" s="115">
        <f t="shared" si="8"/>
      </c>
      <c r="R109" s="52"/>
      <c r="S109" s="52"/>
      <c r="T109" s="138"/>
    </row>
    <row r="110" spans="1:21" ht="19.5" customHeight="1">
      <c r="A110" s="30">
        <v>81</v>
      </c>
      <c r="B110" s="34"/>
      <c r="C110" s="32"/>
      <c r="D110" s="34"/>
      <c r="E110" s="34"/>
      <c r="F110" s="34"/>
      <c r="G110" s="34">
        <f t="shared" si="6"/>
      </c>
      <c r="H110" s="34"/>
      <c r="I110" s="98"/>
      <c r="J110" s="34"/>
      <c r="K110" s="34"/>
      <c r="L110" s="80"/>
      <c r="M110" s="112">
        <f t="shared" si="7"/>
      </c>
      <c r="N110" s="36"/>
      <c r="O110" s="36"/>
      <c r="P110" s="80"/>
      <c r="Q110" s="112">
        <f t="shared" si="8"/>
      </c>
      <c r="R110" s="36"/>
      <c r="S110" s="36"/>
      <c r="T110" s="138"/>
      <c r="U110" s="61"/>
    </row>
    <row r="111" spans="1:20" ht="19.5" customHeight="1">
      <c r="A111" s="30">
        <v>82</v>
      </c>
      <c r="B111" s="34"/>
      <c r="C111" s="32"/>
      <c r="D111" s="34"/>
      <c r="E111" s="34"/>
      <c r="F111" s="34"/>
      <c r="G111" s="34">
        <f t="shared" si="6"/>
      </c>
      <c r="H111" s="34"/>
      <c r="I111" s="34"/>
      <c r="J111" s="34"/>
      <c r="K111" s="34"/>
      <c r="L111" s="80"/>
      <c r="M111" s="113">
        <f t="shared" si="7"/>
      </c>
      <c r="N111" s="36"/>
      <c r="O111" s="36"/>
      <c r="P111" s="80"/>
      <c r="Q111" s="113">
        <f t="shared" si="8"/>
      </c>
      <c r="R111" s="36"/>
      <c r="S111" s="36"/>
      <c r="T111" s="138"/>
    </row>
    <row r="112" spans="1:20" ht="19.5" customHeight="1">
      <c r="A112" s="30">
        <v>83</v>
      </c>
      <c r="B112" s="34"/>
      <c r="C112" s="32"/>
      <c r="D112" s="34"/>
      <c r="E112" s="34"/>
      <c r="F112" s="34"/>
      <c r="G112" s="34">
        <f t="shared" si="6"/>
      </c>
      <c r="H112" s="34"/>
      <c r="I112" s="34"/>
      <c r="J112" s="34"/>
      <c r="K112" s="34"/>
      <c r="L112" s="80"/>
      <c r="M112" s="113">
        <f t="shared" si="7"/>
      </c>
      <c r="N112" s="36"/>
      <c r="O112" s="36"/>
      <c r="P112" s="80"/>
      <c r="Q112" s="113">
        <f t="shared" si="8"/>
      </c>
      <c r="R112" s="36"/>
      <c r="S112" s="36"/>
      <c r="T112" s="138"/>
    </row>
    <row r="113" spans="1:20" ht="19.5" customHeight="1">
      <c r="A113" s="30">
        <v>84</v>
      </c>
      <c r="B113" s="34"/>
      <c r="C113" s="32"/>
      <c r="D113" s="34"/>
      <c r="E113" s="34"/>
      <c r="F113" s="34"/>
      <c r="G113" s="34">
        <f t="shared" si="6"/>
      </c>
      <c r="H113" s="34"/>
      <c r="I113" s="34"/>
      <c r="J113" s="34"/>
      <c r="K113" s="34"/>
      <c r="L113" s="80"/>
      <c r="M113" s="113">
        <f t="shared" si="7"/>
      </c>
      <c r="N113" s="36"/>
      <c r="O113" s="36"/>
      <c r="P113" s="80"/>
      <c r="Q113" s="113">
        <f t="shared" si="8"/>
      </c>
      <c r="R113" s="36"/>
      <c r="S113" s="36"/>
      <c r="T113" s="138"/>
    </row>
    <row r="114" spans="1:20" ht="19.5" customHeight="1">
      <c r="A114" s="38">
        <v>85</v>
      </c>
      <c r="B114" s="39"/>
      <c r="C114" s="40"/>
      <c r="D114" s="39"/>
      <c r="E114" s="39"/>
      <c r="F114" s="42"/>
      <c r="G114" s="39">
        <f t="shared" si="6"/>
      </c>
      <c r="H114" s="39"/>
      <c r="I114" s="39"/>
      <c r="J114" s="39"/>
      <c r="K114" s="39"/>
      <c r="L114" s="88"/>
      <c r="M114" s="114">
        <f t="shared" si="7"/>
      </c>
      <c r="N114" s="59"/>
      <c r="O114" s="59"/>
      <c r="P114" s="88"/>
      <c r="Q114" s="114">
        <f t="shared" si="8"/>
      </c>
      <c r="R114" s="59"/>
      <c r="S114" s="59"/>
      <c r="T114" s="138"/>
    </row>
    <row r="115" spans="1:20" ht="19.5" customHeight="1">
      <c r="A115" s="30">
        <v>86</v>
      </c>
      <c r="B115" s="34"/>
      <c r="C115" s="32"/>
      <c r="D115" s="34"/>
      <c r="E115" s="34"/>
      <c r="F115" s="45"/>
      <c r="G115" s="34">
        <f t="shared" si="6"/>
      </c>
      <c r="H115" s="34"/>
      <c r="I115" s="34"/>
      <c r="J115" s="34"/>
      <c r="K115" s="34"/>
      <c r="L115" s="80"/>
      <c r="M115" s="113">
        <f t="shared" si="7"/>
      </c>
      <c r="N115" s="36"/>
      <c r="O115" s="36"/>
      <c r="P115" s="80"/>
      <c r="Q115" s="113">
        <f t="shared" si="8"/>
      </c>
      <c r="R115" s="36"/>
      <c r="S115" s="36"/>
      <c r="T115" s="138"/>
    </row>
    <row r="116" spans="1:20" ht="19.5" customHeight="1">
      <c r="A116" s="30">
        <v>87</v>
      </c>
      <c r="B116" s="34"/>
      <c r="C116" s="32"/>
      <c r="D116" s="34"/>
      <c r="E116" s="34"/>
      <c r="F116" s="34"/>
      <c r="G116" s="34">
        <f t="shared" si="6"/>
      </c>
      <c r="H116" s="34"/>
      <c r="I116" s="34"/>
      <c r="J116" s="34"/>
      <c r="K116" s="34"/>
      <c r="L116" s="80"/>
      <c r="M116" s="113">
        <f t="shared" si="7"/>
      </c>
      <c r="N116" s="36"/>
      <c r="O116" s="36"/>
      <c r="P116" s="80"/>
      <c r="Q116" s="113">
        <f t="shared" si="8"/>
      </c>
      <c r="R116" s="36"/>
      <c r="S116" s="36"/>
      <c r="T116" s="138"/>
    </row>
    <row r="117" spans="1:20" ht="19.5" customHeight="1">
      <c r="A117" s="30">
        <v>88</v>
      </c>
      <c r="B117" s="34"/>
      <c r="C117" s="32"/>
      <c r="D117" s="34"/>
      <c r="E117" s="34"/>
      <c r="F117" s="34"/>
      <c r="G117" s="34">
        <f t="shared" si="6"/>
      </c>
      <c r="H117" s="34"/>
      <c r="I117" s="34"/>
      <c r="J117" s="34"/>
      <c r="K117" s="34"/>
      <c r="L117" s="80"/>
      <c r="M117" s="113">
        <f t="shared" si="7"/>
      </c>
      <c r="N117" s="36"/>
      <c r="O117" s="36"/>
      <c r="P117" s="80"/>
      <c r="Q117" s="113">
        <f t="shared" si="8"/>
      </c>
      <c r="R117" s="36"/>
      <c r="S117" s="36"/>
      <c r="T117" s="138"/>
    </row>
    <row r="118" spans="1:20" ht="19.5" customHeight="1">
      <c r="A118" s="30">
        <v>89</v>
      </c>
      <c r="B118" s="34"/>
      <c r="C118" s="32"/>
      <c r="D118" s="34"/>
      <c r="E118" s="34"/>
      <c r="F118" s="34"/>
      <c r="G118" s="34">
        <f t="shared" si="6"/>
      </c>
      <c r="H118" s="34"/>
      <c r="I118" s="34"/>
      <c r="J118" s="34"/>
      <c r="K118" s="34"/>
      <c r="L118" s="80"/>
      <c r="M118" s="113">
        <f t="shared" si="7"/>
      </c>
      <c r="N118" s="36"/>
      <c r="O118" s="36"/>
      <c r="P118" s="80"/>
      <c r="Q118" s="113">
        <f t="shared" si="8"/>
      </c>
      <c r="R118" s="36"/>
      <c r="S118" s="36"/>
      <c r="T118" s="138"/>
    </row>
    <row r="119" spans="1:20" ht="19.5" customHeight="1">
      <c r="A119" s="28">
        <v>90</v>
      </c>
      <c r="B119" s="51"/>
      <c r="C119" s="49"/>
      <c r="D119" s="51"/>
      <c r="E119" s="51"/>
      <c r="F119" s="51"/>
      <c r="G119" s="51">
        <f t="shared" si="6"/>
      </c>
      <c r="H119" s="51"/>
      <c r="I119" s="51"/>
      <c r="J119" s="51"/>
      <c r="K119" s="51"/>
      <c r="L119" s="94"/>
      <c r="M119" s="115">
        <f t="shared" si="7"/>
      </c>
      <c r="N119" s="52"/>
      <c r="O119" s="52"/>
      <c r="P119" s="94"/>
      <c r="Q119" s="115">
        <f t="shared" si="8"/>
      </c>
      <c r="R119" s="52"/>
      <c r="S119" s="52"/>
      <c r="T119" s="138"/>
    </row>
    <row r="120" spans="1:19" ht="17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47"/>
      <c r="M120" s="136"/>
      <c r="N120" s="136"/>
      <c r="O120" s="148"/>
      <c r="P120" s="136"/>
      <c r="Q120" s="147"/>
      <c r="R120" s="136"/>
      <c r="S120" s="136"/>
    </row>
    <row r="121" spans="1:23" ht="17.25">
      <c r="A121" s="11"/>
      <c r="D121" s="21"/>
      <c r="E121" s="21"/>
      <c r="L121" s="4"/>
      <c r="O121" s="116"/>
      <c r="Q121" s="4"/>
      <c r="R121" s="149"/>
      <c r="W121" s="4"/>
    </row>
  </sheetData>
  <sheetProtection/>
  <protectedRanges>
    <protectedRange sqref="R38" name="範囲1"/>
    <protectedRange password="CA1D" sqref="E7" name="選手情報"/>
  </protectedRanges>
  <mergeCells count="19">
    <mergeCell ref="A42:S42"/>
    <mergeCell ref="L44:O44"/>
    <mergeCell ref="L47:O47"/>
    <mergeCell ref="P47:S47"/>
    <mergeCell ref="L85:O85"/>
    <mergeCell ref="L88:O88"/>
    <mergeCell ref="P88:S88"/>
    <mergeCell ref="J5:K5"/>
    <mergeCell ref="L5:O5"/>
    <mergeCell ref="P5:S5"/>
    <mergeCell ref="C40:D40"/>
    <mergeCell ref="N40:O40"/>
    <mergeCell ref="C41:D41"/>
    <mergeCell ref="B1:C1"/>
    <mergeCell ref="L1:O1"/>
    <mergeCell ref="Q3:R3"/>
    <mergeCell ref="C4:J4"/>
    <mergeCell ref="M4:O4"/>
    <mergeCell ref="Q4:R4"/>
  </mergeCells>
  <dataValidations count="12">
    <dataValidation allowBlank="1" showInputMessage="1" showErrorMessage="1" imeMode="halfAlpha" sqref="E7 N7:N36 N49:N78 N90:N119 R7:R36 R49:R78 R90:R119 F49:I78 F90:I119 G7:I36"/>
    <dataValidation allowBlank="1" imeMode="off" sqref="C37 C39 C43:C47 C79:C88"/>
    <dataValidation type="list" allowBlank="1" showInputMessage="1" showErrorMessage="1" sqref="N40 C40:C41">
      <formula1>審判部署</formula1>
    </dataValidation>
    <dataValidation allowBlank="1" showInputMessage="1" showErrorMessage="1" imeMode="hiragana" sqref="L44 L85 L1:L2"/>
    <dataValidation type="textLength" allowBlank="1" showInputMessage="1" showErrorMessage="1" prompt="漢字以外は半角です" error="氏名は6文字以内でお願い致します" imeMode="halfKatakana" sqref="B49:B78 B90:B119">
      <formula1>2</formula1>
      <formula2>13</formula2>
    </dataValidation>
    <dataValidation allowBlank="1" imeMode="halfAlpha" sqref="C49:C78 C90:C119"/>
    <dataValidation allowBlank="1" showInputMessage="1" showErrorMessage="1" imeMode="halfKatakana" sqref="D7:D36 E8:E36 D90:E119 D49:E78"/>
    <dataValidation type="textLength" allowBlank="1" showInputMessage="1" showErrorMessage="1" prompt="種目コード＆種別を入力&#10;" error="種別を入力してください" imeMode="halfAlpha" sqref="L7:L36 L49:L78 L90:L119 P7:P36 P49:P78 P90:P119">
      <formula1>5</formula1>
      <formula2>5</formula2>
    </dataValidation>
    <dataValidation allowBlank="1" showInputMessage="1" showErrorMessage="1" imeMode="on" sqref="O49:O78 O90:O119 S49:S78 S90:S119 W7:W36 W49:W78 W90:W119"/>
    <dataValidation type="textLength" allowBlank="1" showInputMessage="1" showErrorMessage="1" prompt="種目コード＆種別を入力&#10;" error="種別を入力してください" sqref="T7:T36 T49:T78 T90:T119">
      <formula1>5</formula1>
      <formula2>5</formula2>
    </dataValidation>
    <dataValidation allowBlank="1" showInputMessage="1" showErrorMessage="1" imeMode="off" sqref="V49:V78 V90:V119"/>
    <dataValidation allowBlank="1" showInputMessage="1" showErrorMessage="1" imeMode="fullAlpha" sqref="J90:K119 J49:K78 J7:K36"/>
  </dataValidations>
  <printOptions horizontalCentered="1" verticalCentered="1"/>
  <pageMargins left="0.69" right="0.2" top="0.16" bottom="0.35" header="0.12" footer="0.16"/>
  <pageSetup horizontalDpi="300" verticalDpi="300" orientation="landscape" paperSize="9" scale="70"/>
  <rowBreaks count="2" manualBreakCount="2">
    <brk id="42" max="19" man="1"/>
    <brk id="8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122"/>
  <sheetViews>
    <sheetView zoomScalePageLayoutView="0" workbookViewId="0" topLeftCell="A1">
      <selection activeCell="A3" sqref="A3"/>
    </sheetView>
  </sheetViews>
  <sheetFormatPr defaultColWidth="8.66015625" defaultRowHeight="18"/>
  <cols>
    <col min="1" max="1" width="10.91015625" style="0" bestFit="1" customWidth="1"/>
    <col min="2" max="2" width="15.5" style="0" bestFit="1" customWidth="1"/>
    <col min="3" max="3" width="12.08203125" style="0" bestFit="1" customWidth="1"/>
    <col min="4" max="4" width="3.16015625" style="0" bestFit="1" customWidth="1"/>
    <col min="5" max="5" width="3.91015625" style="0" bestFit="1" customWidth="1"/>
    <col min="6" max="6" width="7.91015625" style="0" bestFit="1" customWidth="1"/>
    <col min="7" max="7" width="5.91015625" style="0" bestFit="1" customWidth="1"/>
    <col min="8" max="10" width="14.08203125" style="0" bestFit="1" customWidth="1"/>
    <col min="11" max="12" width="5.41015625" style="0" bestFit="1" customWidth="1"/>
    <col min="13" max="13" width="11.5" style="0" bestFit="1" customWidth="1"/>
    <col min="14" max="14" width="12.58203125" style="0" customWidth="1"/>
    <col min="15" max="15" width="13.66015625" style="0" bestFit="1" customWidth="1"/>
    <col min="16" max="16" width="13.33203125" style="0" customWidth="1"/>
    <col min="17" max="17" width="5" style="13" customWidth="1"/>
    <col min="18" max="18" width="5.41015625" style="0" customWidth="1"/>
    <col min="19" max="19" width="6.5" style="13" customWidth="1"/>
    <col min="20" max="20" width="13.66015625" style="13" bestFit="1" customWidth="1"/>
    <col min="21" max="21" width="15.91015625" style="13" bestFit="1" customWidth="1"/>
    <col min="22" max="22" width="13.66015625" style="13" bestFit="1" customWidth="1"/>
    <col min="23" max="24" width="9.41015625" style="0" bestFit="1" customWidth="1"/>
  </cols>
  <sheetData>
    <row r="1" spans="1:24" ht="17.2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21</v>
      </c>
      <c r="L1" t="s">
        <v>22</v>
      </c>
      <c r="M1" s="13" t="s">
        <v>55</v>
      </c>
      <c r="N1" s="13" t="s">
        <v>56</v>
      </c>
      <c r="O1" t="s">
        <v>57</v>
      </c>
      <c r="P1" s="13" t="s">
        <v>58</v>
      </c>
      <c r="Q1" s="14" t="s">
        <v>59</v>
      </c>
      <c r="R1" s="14" t="s">
        <v>60</v>
      </c>
      <c r="S1" s="14" t="s">
        <v>61</v>
      </c>
      <c r="T1" s="14"/>
      <c r="W1" s="13"/>
      <c r="X1" s="13"/>
    </row>
    <row r="2" spans="1:24" ht="17.25">
      <c r="A2">
        <f>IF('申込一覧表A'!I7="","",'申込一覧表A'!F7*100000000+'申込一覧表A'!I7)</f>
      </c>
      <c r="B2">
        <f>IF('申込一覧表A'!B7="","",'申込一覧表A'!B7&amp;"("&amp;'申込一覧表A'!C7&amp;")")</f>
      </c>
      <c r="C2">
        <f>IF('申込一覧表A'!D7="","",'申込一覧表A'!D7)</f>
      </c>
      <c r="D2">
        <f>IF('申込一覧表A'!F7="","",'申込一覧表A'!F7)</f>
      </c>
      <c r="E2">
        <f>IF(A2="","",IF('申込一覧表A'!$D$1="","",VLOOKUP('申込一覧表A'!$D$1,郡市,5)))</f>
      </c>
      <c r="F2">
        <f>IF('申込一覧表A'!I7="","",'申込一覧表A'!$D$1)</f>
      </c>
      <c r="G2">
        <f>IF('申込一覧表A'!I7="","",'申込一覧表A'!I7)</f>
      </c>
      <c r="H2">
        <f>IF('申込一覧表A'!L7="","",'申込一覧表A'!L7&amp;" "&amp;'申込一覧表A'!N7)</f>
      </c>
      <c r="I2">
        <f>IF('申込一覧表A'!P7="","",'申込一覧表A'!P7&amp;" "&amp;'申込一覧表A'!R7)</f>
      </c>
      <c r="J2">
        <f>IF('申込一覧表A'!T7="","",'申込一覧表A'!T7&amp;" "&amp;'申込一覧表A'!V7)</f>
      </c>
      <c r="K2">
        <f>IF('申込一覧表A'!J7="","",'申込一覧表A'!J7)</f>
      </c>
      <c r="L2">
        <f>IF('申込一覧表A'!K7="","",'申込一覧表A'!K7)</f>
      </c>
      <c r="M2">
        <f>+'申込一覧表A'!B40</f>
        <v>0</v>
      </c>
      <c r="N2">
        <f>+'申込一覧表A'!F40</f>
      </c>
      <c r="O2" t="str">
        <f>+'申込一覧表A'!C40</f>
        <v>（審判名）</v>
      </c>
      <c r="P2">
        <f>IF('申込一覧表A'!E7="","",'申込一覧表A'!E7)</f>
      </c>
      <c r="Q2" s="13">
        <f aca="true" t="shared" si="0" ref="Q2:Q34">IF(D2="","",IF(D2=1,"m","f"))</f>
      </c>
      <c r="R2">
        <f>IF('申込一覧表A'!G7="","",'申込一覧表A'!G7)</f>
      </c>
      <c r="S2">
        <f>IF('申込一覧表A'!H7="","",'申込一覧表A'!H7)</f>
      </c>
      <c r="W2" s="1"/>
      <c r="X2" s="1"/>
    </row>
    <row r="3" spans="1:19" ht="17.25">
      <c r="A3">
        <f>IF('申込一覧表A'!I8="","",'申込一覧表A'!F8*100000000+'申込一覧表A'!I8)</f>
      </c>
      <c r="B3">
        <f>IF('申込一覧表A'!B8="","",'申込一覧表A'!B8&amp;"("&amp;'申込一覧表A'!C8&amp;")")</f>
      </c>
      <c r="C3">
        <f>IF('申込一覧表A'!D8="","",'申込一覧表A'!D8)</f>
      </c>
      <c r="D3">
        <f>IF('申込一覧表A'!F8="","",'申込一覧表A'!F8)</f>
      </c>
      <c r="E3">
        <f>IF(A3="","",IF('申込一覧表A'!$D$1="","",VLOOKUP('申込一覧表A'!$D$1,郡市,5)))</f>
      </c>
      <c r="F3">
        <f>IF('申込一覧表A'!I8="","",'申込一覧表A'!$D$1)</f>
      </c>
      <c r="G3">
        <f>IF('申込一覧表A'!I8="","",'申込一覧表A'!I8)</f>
      </c>
      <c r="H3">
        <f>IF('申込一覧表A'!L8="","",'申込一覧表A'!L8&amp;" "&amp;'申込一覧表A'!N8)</f>
      </c>
      <c r="I3">
        <f>IF('申込一覧表A'!P8="","",'申込一覧表A'!P8&amp;" "&amp;'申込一覧表A'!R8)</f>
      </c>
      <c r="J3">
        <f>IF('申込一覧表A'!T8="","",'申込一覧表A'!T8&amp;" "&amp;'申込一覧表A'!V8)</f>
      </c>
      <c r="K3">
        <f>IF('申込一覧表A'!J8="","",'申込一覧表A'!J8)</f>
      </c>
      <c r="L3">
        <f>IF('申込一覧表A'!K8="","",'申込一覧表A'!K8)</f>
      </c>
      <c r="M3">
        <f>+'申込一覧表A'!M40</f>
        <v>0</v>
      </c>
      <c r="N3">
        <f>+'申込一覧表A'!P40</f>
      </c>
      <c r="O3" t="str">
        <f>+'申込一覧表A'!N40</f>
        <v>（審判名）</v>
      </c>
      <c r="P3">
        <f>IF('申込一覧表A'!E8="","",'申込一覧表A'!E8)</f>
      </c>
      <c r="Q3" s="13">
        <f t="shared" si="0"/>
      </c>
      <c r="R3">
        <f>IF('申込一覧表A'!G8="","",'申込一覧表A'!G8)</f>
      </c>
      <c r="S3">
        <f>IF('申込一覧表A'!H8="","",'申込一覧表A'!H8)</f>
      </c>
    </row>
    <row r="4" spans="1:19" ht="17.25">
      <c r="A4">
        <f>IF('申込一覧表A'!I9="","",'申込一覧表A'!F9*100000000+'申込一覧表A'!I9)</f>
      </c>
      <c r="B4">
        <f>IF('申込一覧表A'!B9="","",'申込一覧表A'!B9&amp;"("&amp;'申込一覧表A'!C9&amp;")")</f>
      </c>
      <c r="C4">
        <f>IF('申込一覧表A'!D9="","",'申込一覧表A'!D9)</f>
      </c>
      <c r="D4">
        <f>IF('申込一覧表A'!F9="","",'申込一覧表A'!F9)</f>
      </c>
      <c r="E4">
        <f>IF(A4="","",IF('申込一覧表A'!$D$1="","",VLOOKUP('申込一覧表A'!$D$1,郡市,5)))</f>
      </c>
      <c r="F4">
        <f>IF('申込一覧表A'!I9="","",'申込一覧表A'!$D$1)</f>
      </c>
      <c r="G4">
        <f>IF('申込一覧表A'!I9="","",'申込一覧表A'!I9)</f>
      </c>
      <c r="H4">
        <f>IF('申込一覧表A'!L9="","",'申込一覧表A'!L9&amp;" "&amp;'申込一覧表A'!N9)</f>
      </c>
      <c r="I4">
        <f>IF('申込一覧表A'!P9="","",'申込一覧表A'!P9&amp;" "&amp;'申込一覧表A'!R9)</f>
      </c>
      <c r="J4">
        <f>IF('申込一覧表A'!T9="","",'申込一覧表A'!T9&amp;" "&amp;'申込一覧表A'!V9)</f>
      </c>
      <c r="K4">
        <f>IF('申込一覧表A'!J9="","",'申込一覧表A'!J9)</f>
      </c>
      <c r="L4">
        <f>IF('申込一覧表A'!K9="","",'申込一覧表A'!K9)</f>
      </c>
      <c r="M4">
        <f>+'申込一覧表A'!B41</f>
        <v>0</v>
      </c>
      <c r="N4">
        <f>+'申込一覧表A'!F41</f>
      </c>
      <c r="O4" t="str">
        <f>+'申込一覧表A'!C41</f>
        <v>（審判名）</v>
      </c>
      <c r="P4">
        <f>IF('申込一覧表A'!E9="","",'申込一覧表A'!E9)</f>
      </c>
      <c r="Q4" s="13">
        <f t="shared" si="0"/>
      </c>
      <c r="R4">
        <f>IF('申込一覧表A'!G9="","",'申込一覧表A'!G9)</f>
      </c>
      <c r="S4">
        <f>IF('申込一覧表A'!H9="","",'申込一覧表A'!H9)</f>
      </c>
    </row>
    <row r="5" spans="1:19" ht="17.25">
      <c r="A5">
        <f>IF('申込一覧表A'!I10="","",'申込一覧表A'!F10*100000000+'申込一覧表A'!I10)</f>
      </c>
      <c r="B5">
        <f>IF('申込一覧表A'!B10="","",'申込一覧表A'!B10&amp;"("&amp;'申込一覧表A'!C10&amp;")")</f>
      </c>
      <c r="C5">
        <f>IF('申込一覧表A'!D10="","",'申込一覧表A'!D10)</f>
      </c>
      <c r="D5">
        <f>IF('申込一覧表A'!F10="","",'申込一覧表A'!F10)</f>
      </c>
      <c r="E5">
        <f>IF(A5="","",IF('申込一覧表A'!$D$1="","",VLOOKUP('申込一覧表A'!$D$1,郡市,5)))</f>
      </c>
      <c r="F5">
        <f>IF('申込一覧表A'!I10="","",'申込一覧表A'!$D$1)</f>
      </c>
      <c r="G5">
        <f>IF('申込一覧表A'!I10="","",'申込一覧表A'!I10)</f>
      </c>
      <c r="H5">
        <f>IF('申込一覧表A'!L10="","",'申込一覧表A'!L10&amp;" "&amp;'申込一覧表A'!N10)</f>
      </c>
      <c r="I5">
        <f>IF('申込一覧表A'!P10="","",'申込一覧表A'!P10&amp;" "&amp;'申込一覧表A'!R10)</f>
      </c>
      <c r="J5">
        <f>IF('申込一覧表A'!T10="","",'申込一覧表A'!T10&amp;" "&amp;'申込一覧表A'!V10)</f>
      </c>
      <c r="K5">
        <f>IF('申込一覧表A'!J10="","",'申込一覧表A'!J10)</f>
      </c>
      <c r="L5">
        <f>IF('申込一覧表A'!K10="","",'申込一覧表A'!K10)</f>
      </c>
      <c r="P5">
        <f>IF('申込一覧表A'!E10="","",'申込一覧表A'!E10)</f>
      </c>
      <c r="Q5" s="13">
        <f t="shared" si="0"/>
      </c>
      <c r="R5">
        <f>IF('申込一覧表A'!G10="","",'申込一覧表A'!G10)</f>
      </c>
      <c r="S5">
        <f>IF('申込一覧表A'!H10="","",'申込一覧表A'!H10)</f>
      </c>
    </row>
    <row r="6" spans="1:19" ht="17.25">
      <c r="A6">
        <f>IF('申込一覧表A'!I11="","",'申込一覧表A'!F11*100000000+'申込一覧表A'!I11)</f>
      </c>
      <c r="B6">
        <f>IF('申込一覧表A'!B11="","",'申込一覧表A'!B11&amp;"("&amp;'申込一覧表A'!C11&amp;")")</f>
      </c>
      <c r="C6">
        <f>IF('申込一覧表A'!D11="","",'申込一覧表A'!D11)</f>
      </c>
      <c r="D6">
        <f>IF('申込一覧表A'!F11="","",'申込一覧表A'!F11)</f>
      </c>
      <c r="E6">
        <f>IF(A6="","",IF('申込一覧表A'!$D$1="","",VLOOKUP('申込一覧表A'!$D$1,郡市,5)))</f>
      </c>
      <c r="F6">
        <f>IF('申込一覧表A'!I11="","",'申込一覧表A'!$D$1)</f>
      </c>
      <c r="G6">
        <f>IF('申込一覧表A'!I11="","",'申込一覧表A'!I11)</f>
      </c>
      <c r="H6">
        <f>IF('申込一覧表A'!L11="","",'申込一覧表A'!L11&amp;" "&amp;'申込一覧表A'!N11)</f>
      </c>
      <c r="I6">
        <f>IF('申込一覧表A'!P11="","",'申込一覧表A'!P11&amp;" "&amp;'申込一覧表A'!R11)</f>
      </c>
      <c r="J6">
        <f>IF('申込一覧表A'!T11="","",'申込一覧表A'!T11&amp;" "&amp;'申込一覧表A'!V11)</f>
      </c>
      <c r="K6">
        <f>IF('申込一覧表A'!J11="","",'申込一覧表A'!J11)</f>
      </c>
      <c r="L6">
        <f>IF('申込一覧表A'!K11="","",'申込一覧表A'!K11)</f>
      </c>
      <c r="P6">
        <f>IF('申込一覧表A'!E11="","",'申込一覧表A'!E11)</f>
      </c>
      <c r="Q6" s="13">
        <f t="shared" si="0"/>
      </c>
      <c r="R6">
        <f>IF('申込一覧表A'!G11="","",'申込一覧表A'!G11)</f>
      </c>
      <c r="S6">
        <f>IF('申込一覧表A'!H11="","",'申込一覧表A'!H11)</f>
      </c>
    </row>
    <row r="7" spans="1:19" ht="17.25">
      <c r="A7">
        <f>IF('申込一覧表A'!I12="","",'申込一覧表A'!F12*100000000+'申込一覧表A'!I12)</f>
      </c>
      <c r="B7">
        <f>IF('申込一覧表A'!B12="","",'申込一覧表A'!B12&amp;"("&amp;'申込一覧表A'!C12&amp;")")</f>
      </c>
      <c r="C7">
        <f>IF('申込一覧表A'!D12="","",'申込一覧表A'!D12)</f>
      </c>
      <c r="D7">
        <f>IF('申込一覧表A'!F12="","",'申込一覧表A'!F12)</f>
      </c>
      <c r="E7">
        <f>IF(A7="","",IF('申込一覧表A'!$D$1="","",VLOOKUP('申込一覧表A'!$D$1,郡市,5)))</f>
      </c>
      <c r="F7">
        <f>IF('申込一覧表A'!I12="","",'申込一覧表A'!$D$1)</f>
      </c>
      <c r="G7">
        <f>IF('申込一覧表A'!I12="","",'申込一覧表A'!I12)</f>
      </c>
      <c r="H7">
        <f>IF('申込一覧表A'!L12="","",'申込一覧表A'!L12&amp;" "&amp;'申込一覧表A'!N12)</f>
      </c>
      <c r="I7">
        <f>IF('申込一覧表A'!P12="","",'申込一覧表A'!P12&amp;" "&amp;'申込一覧表A'!R12)</f>
      </c>
      <c r="J7">
        <f>IF('申込一覧表A'!T12="","",'申込一覧表A'!T12&amp;" "&amp;'申込一覧表A'!V12)</f>
      </c>
      <c r="K7">
        <f>IF('申込一覧表A'!J12="","",'申込一覧表A'!J12)</f>
      </c>
      <c r="L7">
        <f>IF('申込一覧表A'!K12="","",'申込一覧表A'!K12)</f>
      </c>
      <c r="P7">
        <f>IF('申込一覧表A'!E12="","",'申込一覧表A'!E12)</f>
      </c>
      <c r="Q7" s="13">
        <f t="shared" si="0"/>
      </c>
      <c r="R7">
        <f>IF('申込一覧表A'!G12="","",'申込一覧表A'!G12)</f>
      </c>
      <c r="S7">
        <f>IF('申込一覧表A'!H12="","",'申込一覧表A'!H12)</f>
      </c>
    </row>
    <row r="8" spans="1:19" ht="17.25">
      <c r="A8">
        <f>IF('申込一覧表A'!I13="","",'申込一覧表A'!F13*100000000+'申込一覧表A'!I13)</f>
      </c>
      <c r="B8">
        <f>IF('申込一覧表A'!B13="","",'申込一覧表A'!B13&amp;"("&amp;'申込一覧表A'!C13&amp;")")</f>
      </c>
      <c r="C8">
        <f>IF('申込一覧表A'!D13="","",'申込一覧表A'!D13)</f>
      </c>
      <c r="D8">
        <f>IF('申込一覧表A'!F13="","",'申込一覧表A'!F13)</f>
      </c>
      <c r="E8">
        <f>IF(A8="","",IF('申込一覧表A'!$D$1="","",VLOOKUP('申込一覧表A'!$D$1,郡市,5)))</f>
      </c>
      <c r="F8">
        <f>IF('申込一覧表A'!I13="","",'申込一覧表A'!$D$1)</f>
      </c>
      <c r="G8">
        <f>IF('申込一覧表A'!I13="","",'申込一覧表A'!I13)</f>
      </c>
      <c r="H8">
        <f>IF('申込一覧表A'!L13="","",'申込一覧表A'!L13&amp;" "&amp;'申込一覧表A'!N13)</f>
      </c>
      <c r="I8">
        <f>IF('申込一覧表A'!P13="","",'申込一覧表A'!P13&amp;" "&amp;'申込一覧表A'!R13)</f>
      </c>
      <c r="J8">
        <f>IF('申込一覧表A'!T13="","",'申込一覧表A'!T13&amp;" "&amp;'申込一覧表A'!V13)</f>
      </c>
      <c r="K8">
        <f>IF('申込一覧表A'!J13="","",'申込一覧表A'!J13)</f>
      </c>
      <c r="L8">
        <f>IF('申込一覧表A'!K13="","",'申込一覧表A'!K13)</f>
      </c>
      <c r="P8">
        <f>IF('申込一覧表A'!E13="","",'申込一覧表A'!E13)</f>
      </c>
      <c r="Q8" s="13">
        <f t="shared" si="0"/>
      </c>
      <c r="R8">
        <f>IF('申込一覧表A'!G13="","",'申込一覧表A'!G13)</f>
      </c>
      <c r="S8">
        <f>IF('申込一覧表A'!H13="","",'申込一覧表A'!H13)</f>
      </c>
    </row>
    <row r="9" spans="1:19" ht="17.25">
      <c r="A9">
        <f>IF('申込一覧表A'!I14="","",'申込一覧表A'!F14*100000000+'申込一覧表A'!I14)</f>
      </c>
      <c r="B9">
        <f>IF('申込一覧表A'!B14="","",'申込一覧表A'!B14&amp;"("&amp;'申込一覧表A'!C14&amp;")")</f>
      </c>
      <c r="C9">
        <f>IF('申込一覧表A'!D14="","",'申込一覧表A'!D14)</f>
      </c>
      <c r="D9">
        <f>IF('申込一覧表A'!F14="","",'申込一覧表A'!F14)</f>
      </c>
      <c r="E9">
        <f>IF(A9="","",IF('申込一覧表A'!$D$1="","",VLOOKUP('申込一覧表A'!$D$1,郡市,5)))</f>
      </c>
      <c r="F9">
        <f>IF('申込一覧表A'!I14="","",'申込一覧表A'!$D$1)</f>
      </c>
      <c r="G9">
        <f>IF('申込一覧表A'!I14="","",'申込一覧表A'!I14)</f>
      </c>
      <c r="H9">
        <f>IF('申込一覧表A'!L14="","",'申込一覧表A'!L14&amp;" "&amp;'申込一覧表A'!N14)</f>
      </c>
      <c r="I9">
        <f>IF('申込一覧表A'!P14="","",'申込一覧表A'!P14&amp;" "&amp;'申込一覧表A'!R14)</f>
      </c>
      <c r="J9">
        <f>IF('申込一覧表A'!T14="","",'申込一覧表A'!T14&amp;" "&amp;'申込一覧表A'!V14)</f>
      </c>
      <c r="K9">
        <f>IF('申込一覧表A'!J14="","",'申込一覧表A'!J14)</f>
      </c>
      <c r="L9">
        <f>IF('申込一覧表A'!K14="","",'申込一覧表A'!K14)</f>
      </c>
      <c r="P9">
        <f>IF('申込一覧表A'!E14="","",'申込一覧表A'!E14)</f>
      </c>
      <c r="Q9" s="13">
        <f t="shared" si="0"/>
      </c>
      <c r="R9">
        <f>IF('申込一覧表A'!G14="","",'申込一覧表A'!G14)</f>
      </c>
      <c r="S9">
        <f>IF('申込一覧表A'!H14="","",'申込一覧表A'!H14)</f>
      </c>
    </row>
    <row r="10" spans="1:19" ht="17.25">
      <c r="A10">
        <f>IF('申込一覧表A'!I15="","",'申込一覧表A'!F15*100000000+'申込一覧表A'!I15)</f>
      </c>
      <c r="B10">
        <f>IF('申込一覧表A'!B15="","",'申込一覧表A'!B15&amp;"("&amp;'申込一覧表A'!C15&amp;")")</f>
      </c>
      <c r="C10">
        <f>IF('申込一覧表A'!D15="","",'申込一覧表A'!D15)</f>
      </c>
      <c r="D10">
        <f>IF('申込一覧表A'!F15="","",'申込一覧表A'!F15)</f>
      </c>
      <c r="E10">
        <f>IF(A10="","",IF('申込一覧表A'!$D$1="","",VLOOKUP('申込一覧表A'!$D$1,郡市,5)))</f>
      </c>
      <c r="F10">
        <f>IF('申込一覧表A'!I15="","",'申込一覧表A'!$D$1)</f>
      </c>
      <c r="G10">
        <f>IF('申込一覧表A'!I15="","",'申込一覧表A'!I15)</f>
      </c>
      <c r="H10">
        <f>IF('申込一覧表A'!L15="","",'申込一覧表A'!L15&amp;" "&amp;'申込一覧表A'!N15)</f>
      </c>
      <c r="I10">
        <f>IF('申込一覧表A'!P15="","",'申込一覧表A'!P15&amp;" "&amp;'申込一覧表A'!R15)</f>
      </c>
      <c r="J10">
        <f>IF('申込一覧表A'!T15="","",'申込一覧表A'!T15&amp;" "&amp;'申込一覧表A'!V15)</f>
      </c>
      <c r="K10">
        <f>IF('申込一覧表A'!J15="","",'申込一覧表A'!J15)</f>
      </c>
      <c r="L10">
        <f>IF('申込一覧表A'!K15="","",'申込一覧表A'!K15)</f>
      </c>
      <c r="P10">
        <f>IF('申込一覧表A'!E15="","",'申込一覧表A'!E15)</f>
      </c>
      <c r="Q10" s="13">
        <f t="shared" si="0"/>
      </c>
      <c r="R10">
        <f>IF('申込一覧表A'!G15="","",'申込一覧表A'!G15)</f>
      </c>
      <c r="S10">
        <f>IF('申込一覧表A'!H15="","",'申込一覧表A'!H15)</f>
      </c>
    </row>
    <row r="11" spans="1:19" ht="17.25">
      <c r="A11">
        <f>IF('申込一覧表A'!I16="","",'申込一覧表A'!F16*100000000+'申込一覧表A'!I16)</f>
      </c>
      <c r="B11">
        <f>IF('申込一覧表A'!B16="","",'申込一覧表A'!B16&amp;"("&amp;'申込一覧表A'!C16&amp;")")</f>
      </c>
      <c r="C11">
        <f>IF('申込一覧表A'!D16="","",'申込一覧表A'!D16)</f>
      </c>
      <c r="D11">
        <f>IF('申込一覧表A'!F16="","",'申込一覧表A'!F16)</f>
      </c>
      <c r="E11">
        <f>IF(A11="","",IF('申込一覧表A'!$D$1="","",VLOOKUP('申込一覧表A'!$D$1,郡市,5)))</f>
      </c>
      <c r="F11">
        <f>IF('申込一覧表A'!I16="","",'申込一覧表A'!$D$1)</f>
      </c>
      <c r="G11">
        <f>IF('申込一覧表A'!I16="","",'申込一覧表A'!I16)</f>
      </c>
      <c r="H11">
        <f>IF('申込一覧表A'!L16="","",'申込一覧表A'!L16&amp;" "&amp;'申込一覧表A'!N16)</f>
      </c>
      <c r="I11">
        <f>IF('申込一覧表A'!P16="","",'申込一覧表A'!P16&amp;" "&amp;'申込一覧表A'!R16)</f>
      </c>
      <c r="J11">
        <f>IF('申込一覧表A'!T16="","",'申込一覧表A'!T16&amp;" "&amp;'申込一覧表A'!V16)</f>
      </c>
      <c r="K11">
        <f>IF('申込一覧表A'!J16="","",'申込一覧表A'!J16)</f>
      </c>
      <c r="L11">
        <f>IF('申込一覧表A'!K16="","",'申込一覧表A'!K16)</f>
      </c>
      <c r="P11">
        <f>IF('申込一覧表A'!E16="","",'申込一覧表A'!E16)</f>
      </c>
      <c r="Q11" s="13">
        <f t="shared" si="0"/>
      </c>
      <c r="R11">
        <f>IF('申込一覧表A'!G16="","",'申込一覧表A'!G16)</f>
      </c>
      <c r="S11">
        <f>IF('申込一覧表A'!H16="","",'申込一覧表A'!H16)</f>
      </c>
    </row>
    <row r="12" spans="1:19" ht="17.25">
      <c r="A12">
        <f>IF('申込一覧表A'!I17="","",'申込一覧表A'!F17*100000000+'申込一覧表A'!I17)</f>
      </c>
      <c r="B12">
        <f>IF('申込一覧表A'!B17="","",'申込一覧表A'!B17&amp;"("&amp;'申込一覧表A'!C17&amp;")")</f>
      </c>
      <c r="C12">
        <f>IF('申込一覧表A'!D17="","",'申込一覧表A'!D17)</f>
      </c>
      <c r="D12">
        <f>IF('申込一覧表A'!F17="","",'申込一覧表A'!F17)</f>
      </c>
      <c r="E12">
        <f>IF(A12="","",IF('申込一覧表A'!$D$1="","",VLOOKUP('申込一覧表A'!$D$1,郡市,5)))</f>
      </c>
      <c r="F12">
        <f>IF('申込一覧表A'!I17="","",'申込一覧表A'!$D$1)</f>
      </c>
      <c r="G12">
        <f>IF('申込一覧表A'!I17="","",'申込一覧表A'!I17)</f>
      </c>
      <c r="H12">
        <f>IF('申込一覧表A'!L17="","",'申込一覧表A'!L17&amp;" "&amp;'申込一覧表A'!N17)</f>
      </c>
      <c r="I12">
        <f>IF('申込一覧表A'!P17="","",'申込一覧表A'!P17&amp;" "&amp;'申込一覧表A'!R17)</f>
      </c>
      <c r="J12">
        <f>IF('申込一覧表A'!T17="","",'申込一覧表A'!T17&amp;" "&amp;'申込一覧表A'!V17)</f>
      </c>
      <c r="K12">
        <f>IF('申込一覧表A'!J17="","",'申込一覧表A'!J17)</f>
      </c>
      <c r="L12">
        <f>IF('申込一覧表A'!K17="","",'申込一覧表A'!K17)</f>
      </c>
      <c r="P12">
        <f>IF('申込一覧表A'!E17="","",'申込一覧表A'!E17)</f>
      </c>
      <c r="Q12" s="13">
        <f t="shared" si="0"/>
      </c>
      <c r="R12">
        <f>IF('申込一覧表A'!G17="","",'申込一覧表A'!G17)</f>
      </c>
      <c r="S12">
        <f>IF('申込一覧表A'!H17="","",'申込一覧表A'!H17)</f>
      </c>
    </row>
    <row r="13" spans="1:19" ht="17.25">
      <c r="A13">
        <f>IF('申込一覧表A'!I18="","",'申込一覧表A'!F18*100000000+'申込一覧表A'!I18)</f>
      </c>
      <c r="B13">
        <f>IF('申込一覧表A'!B18="","",'申込一覧表A'!B18&amp;"("&amp;'申込一覧表A'!C18&amp;")")</f>
      </c>
      <c r="C13">
        <f>IF('申込一覧表A'!D18="","",'申込一覧表A'!D18)</f>
      </c>
      <c r="D13">
        <f>IF('申込一覧表A'!F18="","",'申込一覧表A'!F18)</f>
      </c>
      <c r="E13">
        <f>IF(A13="","",IF('申込一覧表A'!$D$1="","",VLOOKUP('申込一覧表A'!$D$1,郡市,5)))</f>
      </c>
      <c r="F13">
        <f>IF('申込一覧表A'!I18="","",'申込一覧表A'!$D$1)</f>
      </c>
      <c r="G13">
        <f>IF('申込一覧表A'!I18="","",'申込一覧表A'!I18)</f>
      </c>
      <c r="H13">
        <f>IF('申込一覧表A'!L18="","",'申込一覧表A'!L18&amp;" "&amp;'申込一覧表A'!N18)</f>
      </c>
      <c r="I13">
        <f>IF('申込一覧表A'!P18="","",'申込一覧表A'!P18&amp;" "&amp;'申込一覧表A'!R18)</f>
      </c>
      <c r="J13">
        <f>IF('申込一覧表A'!T18="","",'申込一覧表A'!T18&amp;" "&amp;'申込一覧表A'!V18)</f>
      </c>
      <c r="K13">
        <f>IF('申込一覧表A'!J18="","",'申込一覧表A'!J18)</f>
      </c>
      <c r="L13">
        <f>IF('申込一覧表A'!K18="","",'申込一覧表A'!K18)</f>
      </c>
      <c r="P13">
        <f>IF('申込一覧表A'!E18="","",'申込一覧表A'!E18)</f>
      </c>
      <c r="Q13" s="13">
        <f t="shared" si="0"/>
      </c>
      <c r="R13">
        <f>IF('申込一覧表A'!G18="","",'申込一覧表A'!G18)</f>
      </c>
      <c r="S13">
        <f>IF('申込一覧表A'!H18="","",'申込一覧表A'!H18)</f>
      </c>
    </row>
    <row r="14" spans="1:19" ht="17.25">
      <c r="A14">
        <f>IF('申込一覧表A'!I19="","",'申込一覧表A'!F19*100000000+'申込一覧表A'!I19)</f>
      </c>
      <c r="B14">
        <f>IF('申込一覧表A'!B19="","",'申込一覧表A'!B19&amp;"("&amp;'申込一覧表A'!C19&amp;")")</f>
      </c>
      <c r="C14">
        <f>IF('申込一覧表A'!D19="","",'申込一覧表A'!D19)</f>
      </c>
      <c r="D14">
        <f>IF('申込一覧表A'!F19="","",'申込一覧表A'!F19)</f>
      </c>
      <c r="E14">
        <f>IF(A14="","",IF('申込一覧表A'!$D$1="","",VLOOKUP('申込一覧表A'!$D$1,郡市,5)))</f>
      </c>
      <c r="F14">
        <f>IF('申込一覧表A'!I19="","",'申込一覧表A'!$D$1)</f>
      </c>
      <c r="G14">
        <f>IF('申込一覧表A'!I19="","",'申込一覧表A'!I19)</f>
      </c>
      <c r="H14">
        <f>IF('申込一覧表A'!L19="","",'申込一覧表A'!L19&amp;" "&amp;'申込一覧表A'!N19)</f>
      </c>
      <c r="I14">
        <f>IF('申込一覧表A'!P19="","",'申込一覧表A'!P19&amp;" "&amp;'申込一覧表A'!R19)</f>
      </c>
      <c r="J14">
        <f>IF('申込一覧表A'!T19="","",'申込一覧表A'!T19&amp;" "&amp;'申込一覧表A'!V19)</f>
      </c>
      <c r="K14">
        <f>IF('申込一覧表A'!J19="","",'申込一覧表A'!J19)</f>
      </c>
      <c r="L14">
        <f>IF('申込一覧表A'!K19="","",'申込一覧表A'!K19)</f>
      </c>
      <c r="P14">
        <f>IF('申込一覧表A'!E19="","",'申込一覧表A'!E19)</f>
      </c>
      <c r="Q14" s="13">
        <f t="shared" si="0"/>
      </c>
      <c r="R14">
        <f>IF('申込一覧表A'!G19="","",'申込一覧表A'!G19)</f>
      </c>
      <c r="S14">
        <f>IF('申込一覧表A'!H19="","",'申込一覧表A'!H19)</f>
      </c>
    </row>
    <row r="15" spans="1:19" ht="17.25">
      <c r="A15">
        <f>IF('申込一覧表A'!I20="","",'申込一覧表A'!F20*100000000+'申込一覧表A'!I20)</f>
      </c>
      <c r="B15">
        <f>IF('申込一覧表A'!B20="","",'申込一覧表A'!B20&amp;"("&amp;'申込一覧表A'!C20&amp;")")</f>
      </c>
      <c r="C15">
        <f>IF('申込一覧表A'!D20="","",'申込一覧表A'!D20)</f>
      </c>
      <c r="D15">
        <f>IF('申込一覧表A'!F20="","",'申込一覧表A'!F20)</f>
      </c>
      <c r="E15">
        <f>IF(A15="","",IF('申込一覧表A'!$D$1="","",VLOOKUP('申込一覧表A'!$D$1,郡市,5)))</f>
      </c>
      <c r="F15">
        <f>IF('申込一覧表A'!I20="","",'申込一覧表A'!$D$1)</f>
      </c>
      <c r="G15">
        <f>IF('申込一覧表A'!I20="","",'申込一覧表A'!I20)</f>
      </c>
      <c r="H15">
        <f>IF('申込一覧表A'!L20="","",'申込一覧表A'!L20&amp;" "&amp;'申込一覧表A'!N20)</f>
      </c>
      <c r="I15">
        <f>IF('申込一覧表A'!P20="","",'申込一覧表A'!P20&amp;" "&amp;'申込一覧表A'!R20)</f>
      </c>
      <c r="J15">
        <f>IF('申込一覧表A'!T20="","",'申込一覧表A'!T20&amp;" "&amp;'申込一覧表A'!V20)</f>
      </c>
      <c r="K15">
        <f>IF('申込一覧表A'!J20="","",'申込一覧表A'!J20)</f>
      </c>
      <c r="L15">
        <f>IF('申込一覧表A'!K20="","",'申込一覧表A'!K20)</f>
      </c>
      <c r="P15">
        <f>IF('申込一覧表A'!E20="","",'申込一覧表A'!E20)</f>
      </c>
      <c r="Q15" s="13">
        <f t="shared" si="0"/>
      </c>
      <c r="R15">
        <f>IF('申込一覧表A'!G20="","",'申込一覧表A'!G20)</f>
      </c>
      <c r="S15">
        <f>IF('申込一覧表A'!H20="","",'申込一覧表A'!H20)</f>
      </c>
    </row>
    <row r="16" spans="1:19" ht="17.25">
      <c r="A16">
        <f>IF('申込一覧表A'!I21="","",'申込一覧表A'!F21*100000000+'申込一覧表A'!I21)</f>
      </c>
      <c r="B16">
        <f>IF('申込一覧表A'!B21="","",'申込一覧表A'!B21&amp;"("&amp;'申込一覧表A'!C21&amp;")")</f>
      </c>
      <c r="C16">
        <f>IF('申込一覧表A'!D21="","",'申込一覧表A'!D21)</f>
      </c>
      <c r="D16">
        <f>IF('申込一覧表A'!F21="","",'申込一覧表A'!F21)</f>
      </c>
      <c r="E16">
        <f>IF(A16="","",IF('申込一覧表A'!$D$1="","",VLOOKUP('申込一覧表A'!$D$1,郡市,5)))</f>
      </c>
      <c r="F16">
        <f>IF('申込一覧表A'!I21="","",'申込一覧表A'!$D$1)</f>
      </c>
      <c r="G16">
        <f>IF('申込一覧表A'!I21="","",'申込一覧表A'!I21)</f>
      </c>
      <c r="H16">
        <f>IF('申込一覧表A'!L21="","",'申込一覧表A'!L21&amp;" "&amp;'申込一覧表A'!N21)</f>
      </c>
      <c r="I16">
        <f>IF('申込一覧表A'!P21="","",'申込一覧表A'!P21&amp;" "&amp;'申込一覧表A'!R21)</f>
      </c>
      <c r="J16">
        <f>IF('申込一覧表A'!T21="","",'申込一覧表A'!T21&amp;" "&amp;'申込一覧表A'!V21)</f>
      </c>
      <c r="K16">
        <f>IF('申込一覧表A'!J21="","",'申込一覧表A'!J21)</f>
      </c>
      <c r="L16">
        <f>IF('申込一覧表A'!K21="","",'申込一覧表A'!K21)</f>
      </c>
      <c r="P16">
        <f>IF('申込一覧表A'!E21="","",'申込一覧表A'!E21)</f>
      </c>
      <c r="Q16" s="13">
        <f t="shared" si="0"/>
      </c>
      <c r="R16">
        <f>IF('申込一覧表A'!G21="","",'申込一覧表A'!G21)</f>
      </c>
      <c r="S16">
        <f>IF('申込一覧表A'!H21="","",'申込一覧表A'!H21)</f>
      </c>
    </row>
    <row r="17" spans="1:19" ht="17.25">
      <c r="A17">
        <f>IF('申込一覧表A'!I22="","",'申込一覧表A'!F22*100000000+'申込一覧表A'!I22)</f>
      </c>
      <c r="B17">
        <f>IF('申込一覧表A'!B22="","",'申込一覧表A'!B22&amp;"("&amp;'申込一覧表A'!C22&amp;")")</f>
      </c>
      <c r="C17">
        <f>IF('申込一覧表A'!D22="","",'申込一覧表A'!D22)</f>
      </c>
      <c r="D17">
        <f>IF('申込一覧表A'!F22="","",'申込一覧表A'!F22)</f>
      </c>
      <c r="E17">
        <f>IF(A17="","",IF('申込一覧表A'!$D$1="","",VLOOKUP('申込一覧表A'!$D$1,郡市,5)))</f>
      </c>
      <c r="F17">
        <f>IF('申込一覧表A'!I22="","",'申込一覧表A'!$D$1)</f>
      </c>
      <c r="G17">
        <f>IF('申込一覧表A'!I22="","",'申込一覧表A'!I22)</f>
      </c>
      <c r="H17">
        <f>IF('申込一覧表A'!L22="","",'申込一覧表A'!L22&amp;" "&amp;'申込一覧表A'!N22)</f>
      </c>
      <c r="I17">
        <f>IF('申込一覧表A'!P22="","",'申込一覧表A'!P22&amp;" "&amp;'申込一覧表A'!R22)</f>
      </c>
      <c r="J17">
        <f>IF('申込一覧表A'!T22="","",'申込一覧表A'!T22&amp;" "&amp;'申込一覧表A'!V22)</f>
      </c>
      <c r="K17">
        <f>IF('申込一覧表A'!J22="","",'申込一覧表A'!J22)</f>
      </c>
      <c r="L17">
        <f>IF('申込一覧表A'!K22="","",'申込一覧表A'!K22)</f>
      </c>
      <c r="P17">
        <f>IF('申込一覧表A'!E22="","",'申込一覧表A'!E22)</f>
      </c>
      <c r="Q17" s="13">
        <f t="shared" si="0"/>
      </c>
      <c r="R17">
        <f>IF('申込一覧表A'!G22="","",'申込一覧表A'!G22)</f>
      </c>
      <c r="S17">
        <f>IF('申込一覧表A'!H22="","",'申込一覧表A'!H22)</f>
      </c>
    </row>
    <row r="18" spans="1:19" ht="17.25">
      <c r="A18">
        <f>IF('申込一覧表A'!I23="","",'申込一覧表A'!F23*100000000+'申込一覧表A'!I23)</f>
      </c>
      <c r="B18">
        <f>IF('申込一覧表A'!B23="","",'申込一覧表A'!B23&amp;"("&amp;'申込一覧表A'!C23&amp;")")</f>
      </c>
      <c r="C18">
        <f>IF('申込一覧表A'!D23="","",'申込一覧表A'!D23)</f>
      </c>
      <c r="D18">
        <f>IF('申込一覧表A'!F23="","",'申込一覧表A'!F23)</f>
      </c>
      <c r="E18">
        <f>IF(A18="","",IF('申込一覧表A'!$D$1="","",VLOOKUP('申込一覧表A'!$D$1,郡市,5)))</f>
      </c>
      <c r="F18">
        <f>IF('申込一覧表A'!I23="","",'申込一覧表A'!$D$1)</f>
      </c>
      <c r="G18">
        <f>IF('申込一覧表A'!I23="","",'申込一覧表A'!I23)</f>
      </c>
      <c r="H18">
        <f>IF('申込一覧表A'!L23="","",'申込一覧表A'!L23&amp;" "&amp;'申込一覧表A'!N23)</f>
      </c>
      <c r="I18">
        <f>IF('申込一覧表A'!P23="","",'申込一覧表A'!P23&amp;" "&amp;'申込一覧表A'!R23)</f>
      </c>
      <c r="J18">
        <f>IF('申込一覧表A'!T23="","",'申込一覧表A'!T23&amp;" "&amp;'申込一覧表A'!V23)</f>
      </c>
      <c r="K18">
        <f>IF('申込一覧表A'!J23="","",'申込一覧表A'!J23)</f>
      </c>
      <c r="L18">
        <f>IF('申込一覧表A'!K23="","",'申込一覧表A'!K23)</f>
      </c>
      <c r="P18">
        <f>IF('申込一覧表A'!E23="","",'申込一覧表A'!E23)</f>
      </c>
      <c r="Q18" s="13">
        <f t="shared" si="0"/>
      </c>
      <c r="R18">
        <f>IF('申込一覧表A'!G23="","",'申込一覧表A'!G23)</f>
      </c>
      <c r="S18">
        <f>IF('申込一覧表A'!H23="","",'申込一覧表A'!H23)</f>
      </c>
    </row>
    <row r="19" spans="1:19" ht="17.25">
      <c r="A19">
        <f>IF('申込一覧表A'!I24="","",'申込一覧表A'!F24*100000000+'申込一覧表A'!I24)</f>
      </c>
      <c r="B19">
        <f>IF('申込一覧表A'!B24="","",'申込一覧表A'!B24&amp;"("&amp;'申込一覧表A'!C24&amp;")")</f>
      </c>
      <c r="C19">
        <f>IF('申込一覧表A'!D24="","",'申込一覧表A'!D24)</f>
      </c>
      <c r="D19">
        <f>IF('申込一覧表A'!F24="","",'申込一覧表A'!F24)</f>
      </c>
      <c r="E19">
        <f>IF(A19="","",IF('申込一覧表A'!$D$1="","",VLOOKUP('申込一覧表A'!$D$1,郡市,5)))</f>
      </c>
      <c r="F19">
        <f>IF('申込一覧表A'!I24="","",'申込一覧表A'!$D$1)</f>
      </c>
      <c r="G19">
        <f>IF('申込一覧表A'!I24="","",'申込一覧表A'!I24)</f>
      </c>
      <c r="H19">
        <f>IF('申込一覧表A'!L24="","",'申込一覧表A'!L24&amp;" "&amp;'申込一覧表A'!N24)</f>
      </c>
      <c r="I19">
        <f>IF('申込一覧表A'!P24="","",'申込一覧表A'!P24&amp;" "&amp;'申込一覧表A'!R24)</f>
      </c>
      <c r="J19">
        <f>IF('申込一覧表A'!T24="","",'申込一覧表A'!T24&amp;" "&amp;'申込一覧表A'!V24)</f>
      </c>
      <c r="K19">
        <f>IF('申込一覧表A'!J24="","",'申込一覧表A'!J24)</f>
      </c>
      <c r="L19">
        <f>IF('申込一覧表A'!K24="","",'申込一覧表A'!K24)</f>
      </c>
      <c r="P19">
        <f>IF('申込一覧表A'!E24="","",'申込一覧表A'!E24)</f>
      </c>
      <c r="Q19" s="13">
        <f t="shared" si="0"/>
      </c>
      <c r="R19">
        <f>IF('申込一覧表A'!G24="","",'申込一覧表A'!G24)</f>
      </c>
      <c r="S19">
        <f>IF('申込一覧表A'!H24="","",'申込一覧表A'!H24)</f>
      </c>
    </row>
    <row r="20" spans="1:19" ht="17.25">
      <c r="A20">
        <f>IF('申込一覧表A'!I25="","",'申込一覧表A'!F25*100000000+'申込一覧表A'!I25)</f>
      </c>
      <c r="B20">
        <f>IF('申込一覧表A'!B25="","",'申込一覧表A'!B25&amp;"("&amp;'申込一覧表A'!C25&amp;")")</f>
      </c>
      <c r="C20">
        <f>IF('申込一覧表A'!D25="","",'申込一覧表A'!D25)</f>
      </c>
      <c r="D20">
        <f>IF('申込一覧表A'!F25="","",'申込一覧表A'!F25)</f>
      </c>
      <c r="E20">
        <f>IF(A20="","",IF('申込一覧表A'!$D$1="","",VLOOKUP('申込一覧表A'!$D$1,郡市,5)))</f>
      </c>
      <c r="F20">
        <f>IF('申込一覧表A'!I25="","",'申込一覧表A'!$D$1)</f>
      </c>
      <c r="G20">
        <f>IF('申込一覧表A'!I25="","",'申込一覧表A'!I25)</f>
      </c>
      <c r="H20">
        <f>IF('申込一覧表A'!L25="","",'申込一覧表A'!L25&amp;" "&amp;'申込一覧表A'!N25)</f>
      </c>
      <c r="I20">
        <f>IF('申込一覧表A'!P25="","",'申込一覧表A'!P25&amp;" "&amp;'申込一覧表A'!R25)</f>
      </c>
      <c r="J20">
        <f>IF('申込一覧表A'!T25="","",'申込一覧表A'!T25&amp;" "&amp;'申込一覧表A'!V25)</f>
      </c>
      <c r="K20">
        <f>IF('申込一覧表A'!J25="","",'申込一覧表A'!J25)</f>
      </c>
      <c r="L20">
        <f>IF('申込一覧表A'!K25="","",'申込一覧表A'!K25)</f>
      </c>
      <c r="P20">
        <f>IF('申込一覧表A'!E25="","",'申込一覧表A'!E25)</f>
      </c>
      <c r="Q20" s="13">
        <f t="shared" si="0"/>
      </c>
      <c r="R20">
        <f>IF('申込一覧表A'!G25="","",'申込一覧表A'!G25)</f>
      </c>
      <c r="S20">
        <f>IF('申込一覧表A'!H25="","",'申込一覧表A'!H25)</f>
      </c>
    </row>
    <row r="21" spans="1:19" ht="17.25">
      <c r="A21">
        <f>IF('申込一覧表A'!I26="","",'申込一覧表A'!F26*100000000+'申込一覧表A'!I26)</f>
      </c>
      <c r="B21">
        <f>IF('申込一覧表A'!B26="","",'申込一覧表A'!B26&amp;"("&amp;'申込一覧表A'!C26&amp;")")</f>
      </c>
      <c r="C21">
        <f>IF('申込一覧表A'!D26="","",'申込一覧表A'!D26)</f>
      </c>
      <c r="D21">
        <f>IF('申込一覧表A'!F26="","",'申込一覧表A'!F26)</f>
      </c>
      <c r="E21">
        <f>IF(A21="","",IF('申込一覧表A'!$D$1="","",VLOOKUP('申込一覧表A'!$D$1,郡市,5)))</f>
      </c>
      <c r="F21">
        <f>IF('申込一覧表A'!I26="","",'申込一覧表A'!$D$1)</f>
      </c>
      <c r="G21">
        <f>IF('申込一覧表A'!I26="","",'申込一覧表A'!I26)</f>
      </c>
      <c r="H21">
        <f>IF('申込一覧表A'!L26="","",'申込一覧表A'!L26&amp;" "&amp;'申込一覧表A'!N26)</f>
      </c>
      <c r="I21">
        <f>IF('申込一覧表A'!P26="","",'申込一覧表A'!P26&amp;" "&amp;'申込一覧表A'!R26)</f>
      </c>
      <c r="J21">
        <f>IF('申込一覧表A'!T26="","",'申込一覧表A'!T26&amp;" "&amp;'申込一覧表A'!V26)</f>
      </c>
      <c r="K21">
        <f>IF('申込一覧表A'!J26="","",'申込一覧表A'!J26)</f>
      </c>
      <c r="L21">
        <f>IF('申込一覧表A'!K26="","",'申込一覧表A'!K26)</f>
      </c>
      <c r="P21">
        <f>IF('申込一覧表A'!E26="","",'申込一覧表A'!E26)</f>
      </c>
      <c r="Q21" s="13">
        <f t="shared" si="0"/>
      </c>
      <c r="R21">
        <f>IF('申込一覧表A'!G26="","",'申込一覧表A'!G26)</f>
      </c>
      <c r="S21">
        <f>IF('申込一覧表A'!H26="","",'申込一覧表A'!H26)</f>
      </c>
    </row>
    <row r="22" spans="1:19" ht="17.25">
      <c r="A22">
        <f>IF('申込一覧表A'!I27="","",'申込一覧表A'!F27*100000000+'申込一覧表A'!I27)</f>
      </c>
      <c r="B22">
        <f>IF('申込一覧表A'!B27="","",'申込一覧表A'!B27&amp;"("&amp;'申込一覧表A'!C27&amp;")")</f>
      </c>
      <c r="C22">
        <f>IF('申込一覧表A'!D27="","",'申込一覧表A'!D27)</f>
      </c>
      <c r="D22">
        <f>IF('申込一覧表A'!F27="","",'申込一覧表A'!F27)</f>
      </c>
      <c r="E22">
        <f>IF(A22="","",IF('申込一覧表A'!$D$1="","",VLOOKUP('申込一覧表A'!$D$1,郡市,5)))</f>
      </c>
      <c r="F22">
        <f>IF('申込一覧表A'!I27="","",'申込一覧表A'!$D$1)</f>
      </c>
      <c r="G22">
        <f>IF('申込一覧表A'!I27="","",'申込一覧表A'!I27)</f>
      </c>
      <c r="H22">
        <f>IF('申込一覧表A'!L27="","",'申込一覧表A'!L27&amp;" "&amp;'申込一覧表A'!N27)</f>
      </c>
      <c r="I22">
        <f>IF('申込一覧表A'!P27="","",'申込一覧表A'!P27&amp;" "&amp;'申込一覧表A'!R27)</f>
      </c>
      <c r="J22">
        <f>IF('申込一覧表A'!T27="","",'申込一覧表A'!T27&amp;" "&amp;'申込一覧表A'!V27)</f>
      </c>
      <c r="K22">
        <f>IF('申込一覧表A'!J27="","",'申込一覧表A'!J27)</f>
      </c>
      <c r="L22">
        <f>IF('申込一覧表A'!K27="","",'申込一覧表A'!K27)</f>
      </c>
      <c r="P22">
        <f>IF('申込一覧表A'!E27="","",'申込一覧表A'!E27)</f>
      </c>
      <c r="Q22" s="13">
        <f t="shared" si="0"/>
      </c>
      <c r="R22">
        <f>IF('申込一覧表A'!G27="","",'申込一覧表A'!G27)</f>
      </c>
      <c r="S22">
        <f>IF('申込一覧表A'!H27="","",'申込一覧表A'!H27)</f>
      </c>
    </row>
    <row r="23" spans="1:19" ht="17.25">
      <c r="A23">
        <f>IF('申込一覧表A'!I28="","",'申込一覧表A'!F28*100000000+'申込一覧表A'!I28)</f>
      </c>
      <c r="B23">
        <f>IF('申込一覧表A'!B28="","",'申込一覧表A'!B28&amp;"("&amp;'申込一覧表A'!C28&amp;")")</f>
      </c>
      <c r="C23">
        <f>IF('申込一覧表A'!D28="","",'申込一覧表A'!D28)</f>
      </c>
      <c r="D23">
        <f>IF('申込一覧表A'!F28="","",'申込一覧表A'!F28)</f>
      </c>
      <c r="E23">
        <f>IF(A23="","",IF('申込一覧表A'!$D$1="","",VLOOKUP('申込一覧表A'!$D$1,郡市,5)))</f>
      </c>
      <c r="F23">
        <f>IF('申込一覧表A'!I28="","",'申込一覧表A'!$D$1)</f>
      </c>
      <c r="G23">
        <f>IF('申込一覧表A'!I28="","",'申込一覧表A'!I28)</f>
      </c>
      <c r="H23">
        <f>IF('申込一覧表A'!L28="","",'申込一覧表A'!L28&amp;" "&amp;'申込一覧表A'!N28)</f>
      </c>
      <c r="I23">
        <f>IF('申込一覧表A'!P28="","",'申込一覧表A'!P28&amp;" "&amp;'申込一覧表A'!R28)</f>
      </c>
      <c r="J23">
        <f>IF('申込一覧表A'!T28="","",'申込一覧表A'!T28&amp;" "&amp;'申込一覧表A'!V28)</f>
      </c>
      <c r="K23">
        <f>IF('申込一覧表A'!J28="","",'申込一覧表A'!J28)</f>
      </c>
      <c r="L23">
        <f>IF('申込一覧表A'!K28="","",'申込一覧表A'!K28)</f>
      </c>
      <c r="P23">
        <f>IF('申込一覧表A'!E28="","",'申込一覧表A'!E28)</f>
      </c>
      <c r="Q23" s="13">
        <f t="shared" si="0"/>
      </c>
      <c r="R23">
        <f>IF('申込一覧表A'!G28="","",'申込一覧表A'!G28)</f>
      </c>
      <c r="S23">
        <f>IF('申込一覧表A'!H28="","",'申込一覧表A'!H28)</f>
      </c>
    </row>
    <row r="24" spans="1:19" ht="17.25">
      <c r="A24">
        <f>IF('申込一覧表A'!I29="","",'申込一覧表A'!F29*100000000+'申込一覧表A'!I29)</f>
      </c>
      <c r="B24">
        <f>IF('申込一覧表A'!B29="","",'申込一覧表A'!B29&amp;"("&amp;'申込一覧表A'!C29&amp;")")</f>
      </c>
      <c r="C24">
        <f>IF('申込一覧表A'!D29="","",'申込一覧表A'!D29)</f>
      </c>
      <c r="D24">
        <f>IF('申込一覧表A'!F29="","",'申込一覧表A'!F29)</f>
      </c>
      <c r="E24">
        <f>IF(A24="","",IF('申込一覧表A'!$D$1="","",VLOOKUP('申込一覧表A'!$D$1,郡市,5)))</f>
      </c>
      <c r="F24">
        <f>IF('申込一覧表A'!I29="","",'申込一覧表A'!$D$1)</f>
      </c>
      <c r="G24">
        <f>IF('申込一覧表A'!I29="","",'申込一覧表A'!I29)</f>
      </c>
      <c r="H24">
        <f>IF('申込一覧表A'!L29="","",'申込一覧表A'!L29&amp;" "&amp;'申込一覧表A'!N29)</f>
      </c>
      <c r="I24">
        <f>IF('申込一覧表A'!P29="","",'申込一覧表A'!P29&amp;" "&amp;'申込一覧表A'!R29)</f>
      </c>
      <c r="J24">
        <f>IF('申込一覧表A'!T29="","",'申込一覧表A'!T29&amp;" "&amp;'申込一覧表A'!V29)</f>
      </c>
      <c r="K24">
        <f>IF('申込一覧表A'!J29="","",'申込一覧表A'!J29)</f>
      </c>
      <c r="L24">
        <f>IF('申込一覧表A'!K29="","",'申込一覧表A'!K29)</f>
      </c>
      <c r="P24">
        <f>IF('申込一覧表A'!E29="","",'申込一覧表A'!E29)</f>
      </c>
      <c r="Q24" s="13">
        <f t="shared" si="0"/>
      </c>
      <c r="R24">
        <f>IF('申込一覧表A'!G29="","",'申込一覧表A'!G29)</f>
      </c>
      <c r="S24">
        <f>IF('申込一覧表A'!H29="","",'申込一覧表A'!H29)</f>
      </c>
    </row>
    <row r="25" spans="1:19" ht="17.25">
      <c r="A25">
        <f>IF('申込一覧表A'!I30="","",'申込一覧表A'!F30*100000000+'申込一覧表A'!I30)</f>
      </c>
      <c r="B25">
        <f>IF('申込一覧表A'!B30="","",'申込一覧表A'!B30&amp;"("&amp;'申込一覧表A'!C30&amp;")")</f>
      </c>
      <c r="C25">
        <f>IF('申込一覧表A'!D30="","",'申込一覧表A'!D30)</f>
      </c>
      <c r="D25">
        <f>IF('申込一覧表A'!F30="","",'申込一覧表A'!F30)</f>
      </c>
      <c r="E25">
        <f>IF(A25="","",IF('申込一覧表A'!$D$1="","",VLOOKUP('申込一覧表A'!$D$1,郡市,5)))</f>
      </c>
      <c r="F25">
        <f>IF('申込一覧表A'!I30="","",'申込一覧表A'!$D$1)</f>
      </c>
      <c r="G25">
        <f>IF('申込一覧表A'!I30="","",'申込一覧表A'!I30)</f>
      </c>
      <c r="H25">
        <f>IF('申込一覧表A'!L30="","",'申込一覧表A'!L30&amp;" "&amp;'申込一覧表A'!N30)</f>
      </c>
      <c r="I25">
        <f>IF('申込一覧表A'!P30="","",'申込一覧表A'!P30&amp;" "&amp;'申込一覧表A'!R30)</f>
      </c>
      <c r="J25">
        <f>IF('申込一覧表A'!T30="","",'申込一覧表A'!T30&amp;" "&amp;'申込一覧表A'!V30)</f>
      </c>
      <c r="K25">
        <f>IF('申込一覧表A'!J30="","",'申込一覧表A'!J30)</f>
      </c>
      <c r="L25">
        <f>IF('申込一覧表A'!K30="","",'申込一覧表A'!K30)</f>
      </c>
      <c r="P25">
        <f>IF('申込一覧表A'!E30="","",'申込一覧表A'!E30)</f>
      </c>
      <c r="Q25" s="13">
        <f t="shared" si="0"/>
      </c>
      <c r="R25">
        <f>IF('申込一覧表A'!G30="","",'申込一覧表A'!G30)</f>
      </c>
      <c r="S25">
        <f>IF('申込一覧表A'!H30="","",'申込一覧表A'!H30)</f>
      </c>
    </row>
    <row r="26" spans="1:19" ht="17.25">
      <c r="A26">
        <f>IF('申込一覧表A'!I31="","",'申込一覧表A'!F31*100000000+'申込一覧表A'!I31)</f>
      </c>
      <c r="B26">
        <f>IF('申込一覧表A'!B31="","",'申込一覧表A'!B31&amp;"("&amp;'申込一覧表A'!C31&amp;")")</f>
      </c>
      <c r="C26">
        <f>IF('申込一覧表A'!D31="","",'申込一覧表A'!D31)</f>
      </c>
      <c r="D26">
        <f>IF('申込一覧表A'!F31="","",'申込一覧表A'!F31)</f>
      </c>
      <c r="E26">
        <f>IF(A26="","",IF('申込一覧表A'!$D$1="","",VLOOKUP('申込一覧表A'!$D$1,郡市,5)))</f>
      </c>
      <c r="F26">
        <f>IF('申込一覧表A'!I31="","",'申込一覧表A'!$D$1)</f>
      </c>
      <c r="G26">
        <f>IF('申込一覧表A'!I31="","",'申込一覧表A'!I31)</f>
      </c>
      <c r="H26">
        <f>IF('申込一覧表A'!L31="","",'申込一覧表A'!L31&amp;" "&amp;'申込一覧表A'!N31)</f>
      </c>
      <c r="I26">
        <f>IF('申込一覧表A'!P31="","",'申込一覧表A'!P31&amp;" "&amp;'申込一覧表A'!R31)</f>
      </c>
      <c r="J26">
        <f>IF('申込一覧表A'!T31="","",'申込一覧表A'!T31&amp;" "&amp;'申込一覧表A'!V31)</f>
      </c>
      <c r="K26">
        <f>IF('申込一覧表A'!J31="","",'申込一覧表A'!J31)</f>
      </c>
      <c r="L26">
        <f>IF('申込一覧表A'!K31="","",'申込一覧表A'!K31)</f>
      </c>
      <c r="P26">
        <f>IF('申込一覧表A'!E31="","",'申込一覧表A'!E31)</f>
      </c>
      <c r="Q26" s="13">
        <f t="shared" si="0"/>
      </c>
      <c r="R26">
        <f>IF('申込一覧表A'!G31="","",'申込一覧表A'!G31)</f>
      </c>
      <c r="S26">
        <f>IF('申込一覧表A'!H31="","",'申込一覧表A'!H31)</f>
      </c>
    </row>
    <row r="27" spans="1:19" ht="17.25">
      <c r="A27">
        <f>IF('申込一覧表A'!I32="","",'申込一覧表A'!F32*100000000+'申込一覧表A'!I32)</f>
      </c>
      <c r="B27">
        <f>IF('申込一覧表A'!B32="","",'申込一覧表A'!B32&amp;"("&amp;'申込一覧表A'!C32&amp;")")</f>
      </c>
      <c r="C27">
        <f>IF('申込一覧表A'!D32="","",'申込一覧表A'!D32)</f>
      </c>
      <c r="D27">
        <f>IF('申込一覧表A'!F32="","",'申込一覧表A'!F32)</f>
      </c>
      <c r="E27">
        <f>IF(A27="","",IF('申込一覧表A'!$D$1="","",VLOOKUP('申込一覧表A'!$D$1,郡市,5)))</f>
      </c>
      <c r="F27">
        <f>IF('申込一覧表A'!I32="","",'申込一覧表A'!$D$1)</f>
      </c>
      <c r="G27">
        <f>IF('申込一覧表A'!I32="","",'申込一覧表A'!I32)</f>
      </c>
      <c r="H27">
        <f>IF('申込一覧表A'!L32="","",'申込一覧表A'!L32&amp;" "&amp;'申込一覧表A'!N32)</f>
      </c>
      <c r="I27">
        <f>IF('申込一覧表A'!P32="","",'申込一覧表A'!P32&amp;" "&amp;'申込一覧表A'!R32)</f>
      </c>
      <c r="J27">
        <f>IF('申込一覧表A'!T32="","",'申込一覧表A'!T32&amp;" "&amp;'申込一覧表A'!V32)</f>
      </c>
      <c r="K27">
        <f>IF('申込一覧表A'!J32="","",'申込一覧表A'!J32)</f>
      </c>
      <c r="L27">
        <f>IF('申込一覧表A'!K32="","",'申込一覧表A'!K32)</f>
      </c>
      <c r="P27">
        <f>IF('申込一覧表A'!E32="","",'申込一覧表A'!E32)</f>
      </c>
      <c r="Q27" s="13">
        <f t="shared" si="0"/>
      </c>
      <c r="R27">
        <f>IF('申込一覧表A'!G32="","",'申込一覧表A'!G32)</f>
      </c>
      <c r="S27">
        <f>IF('申込一覧表A'!H32="","",'申込一覧表A'!H32)</f>
      </c>
    </row>
    <row r="28" spans="1:19" ht="17.25">
      <c r="A28">
        <f>IF('申込一覧表A'!I33="","",'申込一覧表A'!F33*100000000+'申込一覧表A'!I33)</f>
      </c>
      <c r="B28">
        <f>IF('申込一覧表A'!B33="","",'申込一覧表A'!B33&amp;"("&amp;'申込一覧表A'!C33&amp;")")</f>
      </c>
      <c r="C28">
        <f>IF('申込一覧表A'!D33="","",'申込一覧表A'!D33)</f>
      </c>
      <c r="D28">
        <f>IF('申込一覧表A'!F33="","",'申込一覧表A'!F33)</f>
      </c>
      <c r="E28">
        <f>IF(A28="","",IF('申込一覧表A'!$D$1="","",VLOOKUP('申込一覧表A'!$D$1,郡市,5)))</f>
      </c>
      <c r="F28">
        <f>IF('申込一覧表A'!I33="","",'申込一覧表A'!$D$1)</f>
      </c>
      <c r="G28">
        <f>IF('申込一覧表A'!I33="","",'申込一覧表A'!I33)</f>
      </c>
      <c r="H28">
        <f>IF('申込一覧表A'!L33="","",'申込一覧表A'!L33&amp;" "&amp;'申込一覧表A'!N33)</f>
      </c>
      <c r="I28">
        <f>IF('申込一覧表A'!P33="","",'申込一覧表A'!P33&amp;" "&amp;'申込一覧表A'!R33)</f>
      </c>
      <c r="J28">
        <f>IF('申込一覧表A'!T33="","",'申込一覧表A'!T33&amp;" "&amp;'申込一覧表A'!V33)</f>
      </c>
      <c r="K28">
        <f>IF('申込一覧表A'!J33="","",'申込一覧表A'!J33)</f>
      </c>
      <c r="L28">
        <f>IF('申込一覧表A'!K33="","",'申込一覧表A'!K33)</f>
      </c>
      <c r="P28">
        <f>IF('申込一覧表A'!E33="","",'申込一覧表A'!E33)</f>
      </c>
      <c r="Q28" s="13">
        <f t="shared" si="0"/>
      </c>
      <c r="R28">
        <f>IF('申込一覧表A'!G33="","",'申込一覧表A'!G33)</f>
      </c>
      <c r="S28">
        <f>IF('申込一覧表A'!H33="","",'申込一覧表A'!H33)</f>
      </c>
    </row>
    <row r="29" spans="1:19" ht="17.25">
      <c r="A29">
        <f>IF('申込一覧表A'!I34="","",'申込一覧表A'!F34*100000000+'申込一覧表A'!I34)</f>
      </c>
      <c r="B29">
        <f>IF('申込一覧表A'!B34="","",'申込一覧表A'!B34&amp;"("&amp;'申込一覧表A'!C34&amp;")")</f>
      </c>
      <c r="C29">
        <f>IF('申込一覧表A'!D34="","",'申込一覧表A'!D34)</f>
      </c>
      <c r="D29">
        <f>IF('申込一覧表A'!F34="","",'申込一覧表A'!F34)</f>
      </c>
      <c r="E29">
        <f>IF(A29="","",IF('申込一覧表A'!$D$1="","",VLOOKUP('申込一覧表A'!$D$1,郡市,5)))</f>
      </c>
      <c r="F29">
        <f>IF('申込一覧表A'!I34="","",'申込一覧表A'!$D$1)</f>
      </c>
      <c r="G29">
        <f>IF('申込一覧表A'!I34="","",'申込一覧表A'!I34)</f>
      </c>
      <c r="H29">
        <f>IF('申込一覧表A'!L34="","",'申込一覧表A'!L34&amp;" "&amp;'申込一覧表A'!N34)</f>
      </c>
      <c r="I29">
        <f>IF('申込一覧表A'!P34="","",'申込一覧表A'!P34&amp;" "&amp;'申込一覧表A'!R34)</f>
      </c>
      <c r="J29">
        <f>IF('申込一覧表A'!T34="","",'申込一覧表A'!T34&amp;" "&amp;'申込一覧表A'!V34)</f>
      </c>
      <c r="K29">
        <f>IF('申込一覧表A'!J34="","",'申込一覧表A'!J34)</f>
      </c>
      <c r="L29">
        <f>IF('申込一覧表A'!K34="","",'申込一覧表A'!K34)</f>
      </c>
      <c r="P29">
        <f>IF('申込一覧表A'!E34="","",'申込一覧表A'!E34)</f>
      </c>
      <c r="Q29" s="13">
        <f t="shared" si="0"/>
      </c>
      <c r="R29">
        <f>IF('申込一覧表A'!G34="","",'申込一覧表A'!G34)</f>
      </c>
      <c r="S29">
        <f>IF('申込一覧表A'!H34="","",'申込一覧表A'!H34)</f>
      </c>
    </row>
    <row r="30" spans="1:19" ht="17.25">
      <c r="A30">
        <f>IF('申込一覧表A'!I35="","",'申込一覧表A'!F35*100000000+'申込一覧表A'!I35)</f>
      </c>
      <c r="B30">
        <f>IF('申込一覧表A'!B35="","",'申込一覧表A'!B35&amp;"("&amp;'申込一覧表A'!C35&amp;")")</f>
      </c>
      <c r="C30">
        <f>IF('申込一覧表A'!D35="","",'申込一覧表A'!D35)</f>
      </c>
      <c r="D30">
        <f>IF('申込一覧表A'!F35="","",'申込一覧表A'!F35)</f>
      </c>
      <c r="E30">
        <f>IF(A30="","",IF('申込一覧表A'!$D$1="","",VLOOKUP('申込一覧表A'!$D$1,郡市,5)))</f>
      </c>
      <c r="F30">
        <f>IF('申込一覧表A'!I35="","",'申込一覧表A'!$D$1)</f>
      </c>
      <c r="G30">
        <f>IF('申込一覧表A'!I35="","",'申込一覧表A'!I35)</f>
      </c>
      <c r="H30">
        <f>IF('申込一覧表A'!L35="","",'申込一覧表A'!L35&amp;" "&amp;'申込一覧表A'!N35)</f>
      </c>
      <c r="I30">
        <f>IF('申込一覧表A'!P35="","",'申込一覧表A'!P35&amp;" "&amp;'申込一覧表A'!R35)</f>
      </c>
      <c r="J30">
        <f>IF('申込一覧表A'!T35="","",'申込一覧表A'!T35&amp;" "&amp;'申込一覧表A'!V35)</f>
      </c>
      <c r="K30">
        <f>IF('申込一覧表A'!J35="","",'申込一覧表A'!J35)</f>
      </c>
      <c r="L30">
        <f>IF('申込一覧表A'!K35="","",'申込一覧表A'!K35)</f>
      </c>
      <c r="P30">
        <f>IF('申込一覧表A'!E35="","",'申込一覧表A'!E35)</f>
      </c>
      <c r="Q30" s="13">
        <f t="shared" si="0"/>
      </c>
      <c r="R30">
        <f>IF('申込一覧表A'!G35="","",'申込一覧表A'!G35)</f>
      </c>
      <c r="S30">
        <f>IF('申込一覧表A'!H35="","",'申込一覧表A'!H35)</f>
      </c>
    </row>
    <row r="31" spans="1:19" ht="17.25">
      <c r="A31">
        <f>IF('申込一覧表A'!I36="","",'申込一覧表A'!F36*100000000+'申込一覧表A'!I36)</f>
      </c>
      <c r="B31">
        <f>IF('申込一覧表A'!B36="","",'申込一覧表A'!B36&amp;"("&amp;'申込一覧表A'!C36&amp;")")</f>
      </c>
      <c r="C31">
        <f>IF('申込一覧表A'!D36="","",'申込一覧表A'!D36)</f>
      </c>
      <c r="D31">
        <f>IF('申込一覧表A'!F36="","",'申込一覧表A'!F36)</f>
      </c>
      <c r="E31">
        <f>IF(A31="","",IF('申込一覧表A'!$D$1="","",VLOOKUP('申込一覧表A'!$D$1,郡市,5)))</f>
      </c>
      <c r="F31">
        <f>IF('申込一覧表A'!I36="","",'申込一覧表A'!$D$1)</f>
      </c>
      <c r="G31">
        <f>IF('申込一覧表A'!I36="","",'申込一覧表A'!I36)</f>
      </c>
      <c r="H31">
        <f>IF('申込一覧表A'!L36="","",'申込一覧表A'!L36&amp;" "&amp;'申込一覧表A'!N36)</f>
      </c>
      <c r="I31">
        <f>IF('申込一覧表A'!P36="","",'申込一覧表A'!P36&amp;" "&amp;'申込一覧表A'!R36)</f>
      </c>
      <c r="J31">
        <f>IF('申込一覧表A'!T36="","",'申込一覧表A'!T36&amp;" "&amp;'申込一覧表A'!V36)</f>
      </c>
      <c r="K31">
        <f>IF('申込一覧表A'!J36="","",'申込一覧表A'!J36)</f>
      </c>
      <c r="L31">
        <f>IF('申込一覧表A'!K36="","",'申込一覧表A'!K36)</f>
      </c>
      <c r="P31">
        <f>IF('申込一覧表A'!E36="","",'申込一覧表A'!E36)</f>
      </c>
      <c r="Q31" s="13">
        <f t="shared" si="0"/>
      </c>
      <c r="R31">
        <f>IF('申込一覧表A'!G36="","",'申込一覧表A'!G36)</f>
      </c>
      <c r="S31">
        <f>IF('申込一覧表A'!H36="","",'申込一覧表A'!H36)</f>
      </c>
    </row>
    <row r="32" spans="1:19" ht="17.25">
      <c r="A32">
        <f>IF('申込一覧表A'!I49="","",'申込一覧表A'!F49*100000000+'申込一覧表A'!I49)</f>
      </c>
      <c r="B32">
        <f>IF('申込一覧表A'!B49="","",'申込一覧表A'!B49&amp;"("&amp;'申込一覧表A'!C49&amp;")")</f>
      </c>
      <c r="C32">
        <f>IF('申込一覧表A'!D49="","",'申込一覧表A'!D49)</f>
      </c>
      <c r="D32">
        <f>IF('申込一覧表A'!F49="","",'申込一覧表A'!F49)</f>
      </c>
      <c r="E32">
        <f>IF(A32="","",IF('申込一覧表A'!$D$1="","",VLOOKUP('申込一覧表A'!$D$1,郡市,5)))</f>
      </c>
      <c r="F32">
        <f>IF('申込一覧表A'!I49="","",'申込一覧表A'!$D$1)</f>
      </c>
      <c r="G32">
        <f>IF('申込一覧表A'!I49="","",'申込一覧表A'!I49)</f>
      </c>
      <c r="H32">
        <f>IF('申込一覧表A'!L49="","",'申込一覧表A'!L49&amp;" "&amp;'申込一覧表A'!N49)</f>
      </c>
      <c r="I32">
        <f>IF('申込一覧表A'!P49="","",'申込一覧表A'!P49&amp;" "&amp;'申込一覧表A'!R49)</f>
      </c>
      <c r="J32">
        <f>IF('申込一覧表A'!T49="","",'申込一覧表A'!T49&amp;" "&amp;'申込一覧表A'!V49)</f>
      </c>
      <c r="K32">
        <f>IF('申込一覧表A'!J49="","",'申込一覧表A'!J49)</f>
      </c>
      <c r="L32">
        <f>IF('申込一覧表A'!K49="","",'申込一覧表A'!K49)</f>
      </c>
      <c r="P32">
        <f>IF('申込一覧表A'!E49="","",'申込一覧表A'!E49)</f>
      </c>
      <c r="Q32" s="13">
        <f t="shared" si="0"/>
      </c>
      <c r="R32">
        <f>IF('申込一覧表A'!G49="","",'申込一覧表A'!G49)</f>
      </c>
      <c r="S32">
        <f>IF('申込一覧表A'!H49="","",'申込一覧表A'!H49)</f>
      </c>
    </row>
    <row r="33" spans="1:19" ht="17.25">
      <c r="A33">
        <f>IF('申込一覧表A'!I50="","",'申込一覧表A'!F50*100000000+'申込一覧表A'!I50)</f>
      </c>
      <c r="B33">
        <f>IF('申込一覧表A'!B50="","",'申込一覧表A'!B50&amp;"("&amp;'申込一覧表A'!C50&amp;")")</f>
      </c>
      <c r="C33">
        <f>IF('申込一覧表A'!D50="","",'申込一覧表A'!D50)</f>
      </c>
      <c r="D33">
        <f>IF('申込一覧表A'!F50="","",'申込一覧表A'!F50)</f>
      </c>
      <c r="E33">
        <f>IF(A33="","",IF('申込一覧表A'!$D$1="","",VLOOKUP('申込一覧表A'!$D$1,郡市,5)))</f>
      </c>
      <c r="F33">
        <f>IF('申込一覧表A'!I50="","",'申込一覧表A'!$D$1)</f>
      </c>
      <c r="G33">
        <f>IF('申込一覧表A'!I50="","",'申込一覧表A'!I50)</f>
      </c>
      <c r="H33">
        <f>IF('申込一覧表A'!L50="","",'申込一覧表A'!L50&amp;" "&amp;'申込一覧表A'!N50)</f>
      </c>
      <c r="I33">
        <f>IF('申込一覧表A'!P50="","",'申込一覧表A'!P50&amp;" "&amp;'申込一覧表A'!R50)</f>
      </c>
      <c r="J33">
        <f>IF('申込一覧表A'!T50="","",'申込一覧表A'!T50&amp;" "&amp;'申込一覧表A'!V50)</f>
      </c>
      <c r="K33">
        <f>IF('申込一覧表A'!J50="","",'申込一覧表A'!J50)</f>
      </c>
      <c r="L33">
        <f>IF('申込一覧表A'!K50="","",'申込一覧表A'!K50)</f>
      </c>
      <c r="P33">
        <f>IF('申込一覧表A'!E50="","",'申込一覧表A'!E50)</f>
      </c>
      <c r="Q33" s="13">
        <f t="shared" si="0"/>
      </c>
      <c r="R33">
        <f>IF('申込一覧表A'!G50="","",'申込一覧表A'!G50)</f>
      </c>
      <c r="S33">
        <f>IF('申込一覧表A'!H50="","",'申込一覧表A'!H50)</f>
      </c>
    </row>
    <row r="34" spans="1:19" ht="17.25">
      <c r="A34">
        <f>IF('申込一覧表A'!I51="","",'申込一覧表A'!F51*100000000+'申込一覧表A'!I51)</f>
      </c>
      <c r="B34">
        <f>IF('申込一覧表A'!B51="","",'申込一覧表A'!B51&amp;"("&amp;'申込一覧表A'!C51&amp;")")</f>
      </c>
      <c r="C34">
        <f>IF('申込一覧表A'!D51="","",'申込一覧表A'!D51)</f>
      </c>
      <c r="D34">
        <f>IF('申込一覧表A'!F51="","",'申込一覧表A'!F51)</f>
      </c>
      <c r="E34">
        <f>IF(A34="","",IF('申込一覧表A'!$D$1="","",VLOOKUP('申込一覧表A'!$D$1,郡市,5)))</f>
      </c>
      <c r="F34">
        <f>IF('申込一覧表A'!I51="","",'申込一覧表A'!$D$1)</f>
      </c>
      <c r="G34">
        <f>IF('申込一覧表A'!I51="","",'申込一覧表A'!I51)</f>
      </c>
      <c r="H34">
        <f>IF('申込一覧表A'!L51="","",'申込一覧表A'!L51&amp;" "&amp;'申込一覧表A'!N51)</f>
      </c>
      <c r="I34">
        <f>IF('申込一覧表A'!P51="","",'申込一覧表A'!P51&amp;" "&amp;'申込一覧表A'!R51)</f>
      </c>
      <c r="J34">
        <f>IF('申込一覧表A'!T51="","",'申込一覧表A'!T51&amp;" "&amp;'申込一覧表A'!V51)</f>
      </c>
      <c r="K34">
        <f>IF('申込一覧表A'!J51="","",'申込一覧表A'!J51)</f>
      </c>
      <c r="L34">
        <f>IF('申込一覧表A'!K51="","",'申込一覧表A'!K51)</f>
      </c>
      <c r="P34">
        <f>IF('申込一覧表A'!E51="","",'申込一覧表A'!E51)</f>
      </c>
      <c r="Q34" s="13">
        <f t="shared" si="0"/>
      </c>
      <c r="R34">
        <f>IF('申込一覧表A'!G51="","",'申込一覧表A'!G51)</f>
      </c>
      <c r="S34">
        <f>IF('申込一覧表A'!H51="","",'申込一覧表A'!H51)</f>
      </c>
    </row>
    <row r="35" spans="1:19" ht="17.25">
      <c r="A35">
        <f>IF('申込一覧表A'!I52="","",'申込一覧表A'!F52*100000000+'申込一覧表A'!I52)</f>
      </c>
      <c r="B35">
        <f>IF('申込一覧表A'!B52="","",'申込一覧表A'!B52&amp;"("&amp;'申込一覧表A'!C52&amp;")")</f>
      </c>
      <c r="C35">
        <f>IF('申込一覧表A'!D52="","",'申込一覧表A'!D52)</f>
      </c>
      <c r="D35">
        <f>IF('申込一覧表A'!F52="","",'申込一覧表A'!F52)</f>
      </c>
      <c r="E35">
        <f>IF(A35="","",IF('申込一覧表A'!$D$1="","",VLOOKUP('申込一覧表A'!$D$1,郡市,5)))</f>
      </c>
      <c r="F35">
        <f>IF('申込一覧表A'!I52="","",'申込一覧表A'!$D$1)</f>
      </c>
      <c r="G35">
        <f>IF('申込一覧表A'!I52="","",'申込一覧表A'!I52)</f>
      </c>
      <c r="H35">
        <f>IF('申込一覧表A'!L52="","",'申込一覧表A'!L52&amp;" "&amp;'申込一覧表A'!N52)</f>
      </c>
      <c r="I35">
        <f>IF('申込一覧表A'!P52="","",'申込一覧表A'!P52&amp;" "&amp;'申込一覧表A'!R52)</f>
      </c>
      <c r="J35">
        <f>IF('申込一覧表A'!T52="","",'申込一覧表A'!T52&amp;" "&amp;'申込一覧表A'!V52)</f>
      </c>
      <c r="K35">
        <f>IF('申込一覧表A'!J52="","",'申込一覧表A'!J52)</f>
      </c>
      <c r="L35">
        <f>IF('申込一覧表A'!K52="","",'申込一覧表A'!K52)</f>
      </c>
      <c r="P35">
        <f>IF('申込一覧表A'!E52="","",'申込一覧表A'!E52)</f>
      </c>
      <c r="Q35" s="13">
        <f aca="true" t="shared" si="1" ref="Q35:Q51">IF(D35="","",IF(D35=1,"m","f"))</f>
      </c>
      <c r="R35">
        <f>IF('申込一覧表A'!G52="","",'申込一覧表A'!G52)</f>
      </c>
      <c r="S35">
        <f>IF('申込一覧表A'!H52="","",'申込一覧表A'!H52)</f>
      </c>
    </row>
    <row r="36" spans="1:19" ht="17.25">
      <c r="A36">
        <f>IF('申込一覧表A'!I53="","",'申込一覧表A'!F53*100000000+'申込一覧表A'!I53)</f>
      </c>
      <c r="B36">
        <f>IF('申込一覧表A'!B53="","",'申込一覧表A'!B53&amp;"("&amp;'申込一覧表A'!C53&amp;")")</f>
      </c>
      <c r="C36">
        <f>IF('申込一覧表A'!D53="","",'申込一覧表A'!D53)</f>
      </c>
      <c r="D36">
        <f>IF('申込一覧表A'!F53="","",'申込一覧表A'!F53)</f>
      </c>
      <c r="E36">
        <f>IF(A36="","",IF('申込一覧表A'!$D$1="","",VLOOKUP('申込一覧表A'!$D$1,郡市,5)))</f>
      </c>
      <c r="F36">
        <f>IF('申込一覧表A'!I53="","",'申込一覧表A'!$D$1)</f>
      </c>
      <c r="G36">
        <f>IF('申込一覧表A'!I53="","",'申込一覧表A'!I53)</f>
      </c>
      <c r="H36">
        <f>IF('申込一覧表A'!L53="","",'申込一覧表A'!L53&amp;" "&amp;'申込一覧表A'!N53)</f>
      </c>
      <c r="I36">
        <f>IF('申込一覧表A'!P53="","",'申込一覧表A'!P53&amp;" "&amp;'申込一覧表A'!R53)</f>
      </c>
      <c r="J36">
        <f>IF('申込一覧表A'!T53="","",'申込一覧表A'!T53&amp;" "&amp;'申込一覧表A'!V53)</f>
      </c>
      <c r="K36">
        <f>IF('申込一覧表A'!J53="","",'申込一覧表A'!J53)</f>
      </c>
      <c r="L36">
        <f>IF('申込一覧表A'!K53="","",'申込一覧表A'!K53)</f>
      </c>
      <c r="P36">
        <f>IF('申込一覧表A'!E53="","",'申込一覧表A'!E53)</f>
      </c>
      <c r="Q36" s="13">
        <f t="shared" si="1"/>
      </c>
      <c r="R36">
        <f>IF('申込一覧表A'!G53="","",'申込一覧表A'!G53)</f>
      </c>
      <c r="S36">
        <f>IF('申込一覧表A'!H53="","",'申込一覧表A'!H53)</f>
      </c>
    </row>
    <row r="37" spans="1:19" ht="17.25">
      <c r="A37">
        <f>IF('申込一覧表A'!I54="","",'申込一覧表A'!F54*100000000+'申込一覧表A'!I54)</f>
      </c>
      <c r="B37">
        <f>IF('申込一覧表A'!B54="","",'申込一覧表A'!B54&amp;"("&amp;'申込一覧表A'!C54&amp;")")</f>
      </c>
      <c r="C37">
        <f>IF('申込一覧表A'!D54="","",'申込一覧表A'!D54)</f>
      </c>
      <c r="D37">
        <f>IF('申込一覧表A'!F54="","",'申込一覧表A'!F54)</f>
      </c>
      <c r="E37">
        <f>IF(A37="","",IF('申込一覧表A'!$D$1="","",VLOOKUP('申込一覧表A'!$D$1,郡市,5)))</f>
      </c>
      <c r="F37">
        <f>IF('申込一覧表A'!I54="","",'申込一覧表A'!$D$1)</f>
      </c>
      <c r="G37">
        <f>IF('申込一覧表A'!I54="","",'申込一覧表A'!I54)</f>
      </c>
      <c r="H37">
        <f>IF('申込一覧表A'!L54="","",'申込一覧表A'!L54&amp;" "&amp;'申込一覧表A'!N54)</f>
      </c>
      <c r="I37">
        <f>IF('申込一覧表A'!P54="","",'申込一覧表A'!P54&amp;" "&amp;'申込一覧表A'!R54)</f>
      </c>
      <c r="J37">
        <f>IF('申込一覧表A'!T54="","",'申込一覧表A'!T54&amp;" "&amp;'申込一覧表A'!V54)</f>
      </c>
      <c r="K37">
        <f>IF('申込一覧表A'!J54="","",'申込一覧表A'!J54)</f>
      </c>
      <c r="L37">
        <f>IF('申込一覧表A'!K54="","",'申込一覧表A'!K54)</f>
      </c>
      <c r="P37">
        <f>IF('申込一覧表A'!E54="","",'申込一覧表A'!E54)</f>
      </c>
      <c r="Q37" s="13">
        <f t="shared" si="1"/>
      </c>
      <c r="R37">
        <f>IF('申込一覧表A'!G54="","",'申込一覧表A'!G54)</f>
      </c>
      <c r="S37">
        <f>IF('申込一覧表A'!H54="","",'申込一覧表A'!H54)</f>
      </c>
    </row>
    <row r="38" spans="1:19" ht="17.25">
      <c r="A38">
        <f>IF('申込一覧表A'!I55="","",'申込一覧表A'!F55*100000000+'申込一覧表A'!I55)</f>
      </c>
      <c r="B38">
        <f>IF('申込一覧表A'!B55="","",'申込一覧表A'!B55&amp;"("&amp;'申込一覧表A'!C55&amp;")")</f>
      </c>
      <c r="C38">
        <f>IF('申込一覧表A'!D55="","",'申込一覧表A'!D55)</f>
      </c>
      <c r="D38">
        <f>IF('申込一覧表A'!F55="","",'申込一覧表A'!F55)</f>
      </c>
      <c r="E38">
        <f>IF(A38="","",IF('申込一覧表A'!$D$1="","",VLOOKUP('申込一覧表A'!$D$1,郡市,5)))</f>
      </c>
      <c r="F38">
        <f>IF('申込一覧表A'!I55="","",'申込一覧表A'!$D$1)</f>
      </c>
      <c r="G38">
        <f>IF('申込一覧表A'!I55="","",'申込一覧表A'!I55)</f>
      </c>
      <c r="H38">
        <f>IF('申込一覧表A'!L55="","",'申込一覧表A'!L55&amp;" "&amp;'申込一覧表A'!N55)</f>
      </c>
      <c r="I38">
        <f>IF('申込一覧表A'!P55="","",'申込一覧表A'!P55&amp;" "&amp;'申込一覧表A'!R55)</f>
      </c>
      <c r="J38">
        <f>IF('申込一覧表A'!T55="","",'申込一覧表A'!T55&amp;" "&amp;'申込一覧表A'!V55)</f>
      </c>
      <c r="K38">
        <f>IF('申込一覧表A'!J55="","",'申込一覧表A'!J55)</f>
      </c>
      <c r="L38">
        <f>IF('申込一覧表A'!K55="","",'申込一覧表A'!K55)</f>
      </c>
      <c r="P38">
        <f>IF('申込一覧表A'!E55="","",'申込一覧表A'!E55)</f>
      </c>
      <c r="Q38" s="13">
        <f t="shared" si="1"/>
      </c>
      <c r="R38">
        <f>IF('申込一覧表A'!G55="","",'申込一覧表A'!G55)</f>
      </c>
      <c r="S38">
        <f>IF('申込一覧表A'!H55="","",'申込一覧表A'!H55)</f>
      </c>
    </row>
    <row r="39" spans="1:19" ht="17.25">
      <c r="A39">
        <f>IF('申込一覧表A'!I56="","",'申込一覧表A'!F56*100000000+'申込一覧表A'!I56)</f>
      </c>
      <c r="B39">
        <f>IF('申込一覧表A'!B56="","",'申込一覧表A'!B56&amp;"("&amp;'申込一覧表A'!C56&amp;")")</f>
      </c>
      <c r="C39">
        <f>IF('申込一覧表A'!D56="","",'申込一覧表A'!D56)</f>
      </c>
      <c r="D39">
        <f>IF('申込一覧表A'!F56="","",'申込一覧表A'!F56)</f>
      </c>
      <c r="E39">
        <f>IF(A39="","",IF('申込一覧表A'!$D$1="","",VLOOKUP('申込一覧表A'!$D$1,郡市,5)))</f>
      </c>
      <c r="F39">
        <f>IF('申込一覧表A'!I56="","",'申込一覧表A'!$D$1)</f>
      </c>
      <c r="G39">
        <f>IF('申込一覧表A'!I56="","",'申込一覧表A'!I56)</f>
      </c>
      <c r="H39">
        <f>IF('申込一覧表A'!L56="","",'申込一覧表A'!L56&amp;" "&amp;'申込一覧表A'!N56)</f>
      </c>
      <c r="I39">
        <f>IF('申込一覧表A'!P56="","",'申込一覧表A'!P56&amp;" "&amp;'申込一覧表A'!R56)</f>
      </c>
      <c r="J39">
        <f>IF('申込一覧表A'!T56="","",'申込一覧表A'!T56&amp;" "&amp;'申込一覧表A'!V56)</f>
      </c>
      <c r="K39">
        <f>IF('申込一覧表A'!J56="","",'申込一覧表A'!J56)</f>
      </c>
      <c r="L39">
        <f>IF('申込一覧表A'!K56="","",'申込一覧表A'!K56)</f>
      </c>
      <c r="P39">
        <f>IF('申込一覧表A'!E56="","",'申込一覧表A'!E56)</f>
      </c>
      <c r="Q39" s="13">
        <f t="shared" si="1"/>
      </c>
      <c r="R39">
        <f>IF('申込一覧表A'!G56="","",'申込一覧表A'!G56)</f>
      </c>
      <c r="S39">
        <f>IF('申込一覧表A'!H56="","",'申込一覧表A'!H56)</f>
      </c>
    </row>
    <row r="40" spans="1:19" ht="17.25">
      <c r="A40">
        <f>IF('申込一覧表A'!I57="","",'申込一覧表A'!F57*100000000+'申込一覧表A'!I57)</f>
      </c>
      <c r="B40">
        <f>IF('申込一覧表A'!B57="","",'申込一覧表A'!B57&amp;"("&amp;'申込一覧表A'!C57&amp;")")</f>
      </c>
      <c r="C40">
        <f>IF('申込一覧表A'!D57="","",'申込一覧表A'!D57)</f>
      </c>
      <c r="D40">
        <f>IF('申込一覧表A'!F57="","",'申込一覧表A'!F57)</f>
      </c>
      <c r="E40">
        <f>IF(A40="","",IF('申込一覧表A'!$D$1="","",VLOOKUP('申込一覧表A'!$D$1,郡市,5)))</f>
      </c>
      <c r="F40">
        <f>IF('申込一覧表A'!I57="","",'申込一覧表A'!$D$1)</f>
      </c>
      <c r="G40">
        <f>IF('申込一覧表A'!I57="","",'申込一覧表A'!I57)</f>
      </c>
      <c r="H40">
        <f>IF('申込一覧表A'!L57="","",'申込一覧表A'!L57&amp;" "&amp;'申込一覧表A'!N57)</f>
      </c>
      <c r="I40">
        <f>IF('申込一覧表A'!P57="","",'申込一覧表A'!P57&amp;" "&amp;'申込一覧表A'!R57)</f>
      </c>
      <c r="J40">
        <f>IF('申込一覧表A'!T57="","",'申込一覧表A'!T57&amp;" "&amp;'申込一覧表A'!V57)</f>
      </c>
      <c r="K40">
        <f>IF('申込一覧表A'!J57="","",'申込一覧表A'!J57)</f>
      </c>
      <c r="L40">
        <f>IF('申込一覧表A'!K57="","",'申込一覧表A'!K57)</f>
      </c>
      <c r="P40">
        <f>IF('申込一覧表A'!E57="","",'申込一覧表A'!E57)</f>
      </c>
      <c r="Q40" s="13">
        <f t="shared" si="1"/>
      </c>
      <c r="R40">
        <f>IF('申込一覧表A'!G57="","",'申込一覧表A'!G57)</f>
      </c>
      <c r="S40">
        <f>IF('申込一覧表A'!H57="","",'申込一覧表A'!H57)</f>
      </c>
    </row>
    <row r="41" spans="1:19" ht="17.25">
      <c r="A41">
        <f>IF('申込一覧表A'!I58="","",'申込一覧表A'!F58*100000000+'申込一覧表A'!I58)</f>
      </c>
      <c r="B41">
        <f>IF('申込一覧表A'!B58="","",'申込一覧表A'!B58&amp;"("&amp;'申込一覧表A'!C58&amp;")")</f>
      </c>
      <c r="C41">
        <f>IF('申込一覧表A'!D58="","",'申込一覧表A'!D58)</f>
      </c>
      <c r="D41">
        <f>IF('申込一覧表A'!F58="","",'申込一覧表A'!F58)</f>
      </c>
      <c r="E41">
        <f>IF(A41="","",IF('申込一覧表A'!$D$1="","",VLOOKUP('申込一覧表A'!$D$1,郡市,5)))</f>
      </c>
      <c r="F41">
        <f>IF('申込一覧表A'!I58="","",'申込一覧表A'!$D$1)</f>
      </c>
      <c r="G41">
        <f>IF('申込一覧表A'!I58="","",'申込一覧表A'!I58)</f>
      </c>
      <c r="H41">
        <f>IF('申込一覧表A'!L58="","",'申込一覧表A'!L58&amp;" "&amp;'申込一覧表A'!N58)</f>
      </c>
      <c r="I41">
        <f>IF('申込一覧表A'!P58="","",'申込一覧表A'!P58&amp;" "&amp;'申込一覧表A'!R58)</f>
      </c>
      <c r="J41">
        <f>IF('申込一覧表A'!T58="","",'申込一覧表A'!T58&amp;" "&amp;'申込一覧表A'!V58)</f>
      </c>
      <c r="K41">
        <f>IF('申込一覧表A'!J58="","",'申込一覧表A'!J58)</f>
      </c>
      <c r="L41">
        <f>IF('申込一覧表A'!K58="","",'申込一覧表A'!K58)</f>
      </c>
      <c r="P41">
        <f>IF('申込一覧表A'!E58="","",'申込一覧表A'!E58)</f>
      </c>
      <c r="Q41" s="13">
        <f t="shared" si="1"/>
      </c>
      <c r="R41">
        <f>IF('申込一覧表A'!G58="","",'申込一覧表A'!G58)</f>
      </c>
      <c r="S41">
        <f>IF('申込一覧表A'!H58="","",'申込一覧表A'!H58)</f>
      </c>
    </row>
    <row r="42" spans="1:19" ht="17.25">
      <c r="A42">
        <f>IF('申込一覧表A'!I59="","",'申込一覧表A'!F59*100000000+'申込一覧表A'!I59)</f>
      </c>
      <c r="B42">
        <f>IF('申込一覧表A'!B59="","",'申込一覧表A'!B59&amp;"("&amp;'申込一覧表A'!C59&amp;")")</f>
      </c>
      <c r="C42">
        <f>IF('申込一覧表A'!D59="","",'申込一覧表A'!D59)</f>
      </c>
      <c r="D42">
        <f>IF('申込一覧表A'!F59="","",'申込一覧表A'!F59)</f>
      </c>
      <c r="E42">
        <f>IF(A42="","",IF('申込一覧表A'!$D$1="","",VLOOKUP('申込一覧表A'!$D$1,郡市,5)))</f>
      </c>
      <c r="F42">
        <f>IF('申込一覧表A'!I59="","",'申込一覧表A'!$D$1)</f>
      </c>
      <c r="G42">
        <f>IF('申込一覧表A'!I59="","",'申込一覧表A'!I59)</f>
      </c>
      <c r="H42">
        <f>IF('申込一覧表A'!L59="","",'申込一覧表A'!L59&amp;" "&amp;'申込一覧表A'!N59)</f>
      </c>
      <c r="I42">
        <f>IF('申込一覧表A'!P59="","",'申込一覧表A'!P59&amp;" "&amp;'申込一覧表A'!R59)</f>
      </c>
      <c r="J42">
        <f>IF('申込一覧表A'!T59="","",'申込一覧表A'!T59&amp;" "&amp;'申込一覧表A'!V59)</f>
      </c>
      <c r="K42">
        <f>IF('申込一覧表A'!J59="","",'申込一覧表A'!J59)</f>
      </c>
      <c r="L42">
        <f>IF('申込一覧表A'!K59="","",'申込一覧表A'!K59)</f>
      </c>
      <c r="P42">
        <f>IF('申込一覧表A'!E59="","",'申込一覧表A'!E59)</f>
      </c>
      <c r="Q42" s="13">
        <f t="shared" si="1"/>
      </c>
      <c r="R42">
        <f>IF('申込一覧表A'!G59="","",'申込一覧表A'!G59)</f>
      </c>
      <c r="S42">
        <f>IF('申込一覧表A'!H59="","",'申込一覧表A'!H59)</f>
      </c>
    </row>
    <row r="43" spans="1:19" ht="17.25">
      <c r="A43">
        <f>IF('申込一覧表A'!I60="","",'申込一覧表A'!F60*100000000+'申込一覧表A'!I60)</f>
      </c>
      <c r="B43">
        <f>IF('申込一覧表A'!B60="","",'申込一覧表A'!B60&amp;"("&amp;'申込一覧表A'!C60&amp;")")</f>
      </c>
      <c r="C43">
        <f>IF('申込一覧表A'!D60="","",'申込一覧表A'!D60)</f>
      </c>
      <c r="D43">
        <f>IF('申込一覧表A'!F60="","",'申込一覧表A'!F60)</f>
      </c>
      <c r="E43">
        <f>IF(A43="","",IF('申込一覧表A'!$D$1="","",VLOOKUP('申込一覧表A'!$D$1,郡市,5)))</f>
      </c>
      <c r="F43">
        <f>IF('申込一覧表A'!I60="","",'申込一覧表A'!$D$1)</f>
      </c>
      <c r="G43">
        <f>IF('申込一覧表A'!I60="","",'申込一覧表A'!I60)</f>
      </c>
      <c r="H43">
        <f>IF('申込一覧表A'!L60="","",'申込一覧表A'!L60&amp;" "&amp;'申込一覧表A'!N60)</f>
      </c>
      <c r="I43">
        <f>IF('申込一覧表A'!P60="","",'申込一覧表A'!P60&amp;" "&amp;'申込一覧表A'!R60)</f>
      </c>
      <c r="J43">
        <f>IF('申込一覧表A'!T60="","",'申込一覧表A'!T60&amp;" "&amp;'申込一覧表A'!V60)</f>
      </c>
      <c r="K43">
        <f>IF('申込一覧表A'!J60="","",'申込一覧表A'!J60)</f>
      </c>
      <c r="L43">
        <f>IF('申込一覧表A'!K60="","",'申込一覧表A'!K60)</f>
      </c>
      <c r="P43">
        <f>IF('申込一覧表A'!E60="","",'申込一覧表A'!E60)</f>
      </c>
      <c r="Q43" s="13">
        <f t="shared" si="1"/>
      </c>
      <c r="R43">
        <f>IF('申込一覧表A'!G60="","",'申込一覧表A'!G60)</f>
      </c>
      <c r="S43">
        <f>IF('申込一覧表A'!H60="","",'申込一覧表A'!H60)</f>
      </c>
    </row>
    <row r="44" spans="1:19" ht="17.25">
      <c r="A44">
        <f>IF('申込一覧表A'!I61="","",'申込一覧表A'!F61*100000000+'申込一覧表A'!I61)</f>
      </c>
      <c r="B44">
        <f>IF('申込一覧表A'!B61="","",'申込一覧表A'!B61&amp;"("&amp;'申込一覧表A'!C61&amp;")")</f>
      </c>
      <c r="C44">
        <f>IF('申込一覧表A'!D61="","",'申込一覧表A'!D61)</f>
      </c>
      <c r="D44">
        <f>IF('申込一覧表A'!F61="","",'申込一覧表A'!F61)</f>
      </c>
      <c r="E44">
        <f>IF(A44="","",IF('申込一覧表A'!$D$1="","",VLOOKUP('申込一覧表A'!$D$1,郡市,5)))</f>
      </c>
      <c r="F44">
        <f>IF('申込一覧表A'!I61="","",'申込一覧表A'!$D$1)</f>
      </c>
      <c r="G44">
        <f>IF('申込一覧表A'!I61="","",'申込一覧表A'!I61)</f>
      </c>
      <c r="H44">
        <f>IF('申込一覧表A'!L61="","",'申込一覧表A'!L61&amp;" "&amp;'申込一覧表A'!N61)</f>
      </c>
      <c r="I44">
        <f>IF('申込一覧表A'!P61="","",'申込一覧表A'!P61&amp;" "&amp;'申込一覧表A'!R61)</f>
      </c>
      <c r="J44">
        <f>IF('申込一覧表A'!T61="","",'申込一覧表A'!T61&amp;" "&amp;'申込一覧表A'!V61)</f>
      </c>
      <c r="K44">
        <f>IF('申込一覧表A'!J61="","",'申込一覧表A'!J61)</f>
      </c>
      <c r="L44">
        <f>IF('申込一覧表A'!K61="","",'申込一覧表A'!K61)</f>
      </c>
      <c r="P44">
        <f>IF('申込一覧表A'!E61="","",'申込一覧表A'!E61)</f>
      </c>
      <c r="Q44" s="13">
        <f t="shared" si="1"/>
      </c>
      <c r="R44">
        <f>IF('申込一覧表A'!G61="","",'申込一覧表A'!G61)</f>
      </c>
      <c r="S44">
        <f>IF('申込一覧表A'!H61="","",'申込一覧表A'!H61)</f>
      </c>
    </row>
    <row r="45" spans="1:19" ht="17.25">
      <c r="A45">
        <f>IF('申込一覧表A'!I62="","",'申込一覧表A'!F62*100000000+'申込一覧表A'!I62)</f>
      </c>
      <c r="B45">
        <f>IF('申込一覧表A'!B62="","",'申込一覧表A'!B62&amp;"("&amp;'申込一覧表A'!C62&amp;")")</f>
      </c>
      <c r="C45">
        <f>IF('申込一覧表A'!D62="","",'申込一覧表A'!D62)</f>
      </c>
      <c r="D45">
        <f>IF('申込一覧表A'!F62="","",'申込一覧表A'!F62)</f>
      </c>
      <c r="E45">
        <f>IF(A45="","",IF('申込一覧表A'!$D$1="","",VLOOKUP('申込一覧表A'!$D$1,郡市,5)))</f>
      </c>
      <c r="F45">
        <f>IF('申込一覧表A'!I62="","",'申込一覧表A'!$D$1)</f>
      </c>
      <c r="G45">
        <f>IF('申込一覧表A'!I62="","",'申込一覧表A'!I62)</f>
      </c>
      <c r="H45">
        <f>IF('申込一覧表A'!L62="","",'申込一覧表A'!L62&amp;" "&amp;'申込一覧表A'!N62)</f>
      </c>
      <c r="I45">
        <f>IF('申込一覧表A'!P62="","",'申込一覧表A'!P62&amp;" "&amp;'申込一覧表A'!R62)</f>
      </c>
      <c r="J45">
        <f>IF('申込一覧表A'!T62="","",'申込一覧表A'!T62&amp;" "&amp;'申込一覧表A'!V62)</f>
      </c>
      <c r="K45">
        <f>IF('申込一覧表A'!J62="","",'申込一覧表A'!J62)</f>
      </c>
      <c r="L45">
        <f>IF('申込一覧表A'!K62="","",'申込一覧表A'!K62)</f>
      </c>
      <c r="P45">
        <f>IF('申込一覧表A'!E62="","",'申込一覧表A'!E62)</f>
      </c>
      <c r="Q45" s="13">
        <f t="shared" si="1"/>
      </c>
      <c r="R45">
        <f>IF('申込一覧表A'!G62="","",'申込一覧表A'!G62)</f>
      </c>
      <c r="S45">
        <f>IF('申込一覧表A'!H62="","",'申込一覧表A'!H62)</f>
      </c>
    </row>
    <row r="46" spans="1:19" ht="17.25">
      <c r="A46">
        <f>IF('申込一覧表A'!I63="","",'申込一覧表A'!F63*100000000+'申込一覧表A'!I63)</f>
      </c>
      <c r="B46">
        <f>IF('申込一覧表A'!B63="","",'申込一覧表A'!B63&amp;"("&amp;'申込一覧表A'!C63&amp;")")</f>
      </c>
      <c r="C46">
        <f>IF('申込一覧表A'!D63="","",'申込一覧表A'!D63)</f>
      </c>
      <c r="D46">
        <f>IF('申込一覧表A'!F63="","",'申込一覧表A'!F63)</f>
      </c>
      <c r="E46">
        <f>IF(A46="","",IF('申込一覧表A'!$D$1="","",VLOOKUP('申込一覧表A'!$D$1,郡市,5)))</f>
      </c>
      <c r="F46">
        <f>IF('申込一覧表A'!I63="","",'申込一覧表A'!$D$1)</f>
      </c>
      <c r="G46">
        <f>IF('申込一覧表A'!I63="","",'申込一覧表A'!I63)</f>
      </c>
      <c r="H46">
        <f>IF('申込一覧表A'!L63="","",'申込一覧表A'!L63&amp;" "&amp;'申込一覧表A'!N63)</f>
      </c>
      <c r="I46">
        <f>IF('申込一覧表A'!P63="","",'申込一覧表A'!P63&amp;" "&amp;'申込一覧表A'!R63)</f>
      </c>
      <c r="J46">
        <f>IF('申込一覧表A'!T63="","",'申込一覧表A'!T63&amp;" "&amp;'申込一覧表A'!V63)</f>
      </c>
      <c r="K46">
        <f>IF('申込一覧表A'!J63="","",'申込一覧表A'!J63)</f>
      </c>
      <c r="L46">
        <f>IF('申込一覧表A'!K63="","",'申込一覧表A'!K63)</f>
      </c>
      <c r="P46">
        <f>IF('申込一覧表A'!E63="","",'申込一覧表A'!E63)</f>
      </c>
      <c r="Q46" s="13">
        <f t="shared" si="1"/>
      </c>
      <c r="R46">
        <f>IF('申込一覧表A'!G63="","",'申込一覧表A'!G63)</f>
      </c>
      <c r="S46">
        <f>IF('申込一覧表A'!H63="","",'申込一覧表A'!H63)</f>
      </c>
    </row>
    <row r="47" spans="1:19" ht="17.25">
      <c r="A47">
        <f>IF('申込一覧表A'!I64="","",'申込一覧表A'!F64*100000000+'申込一覧表A'!I64)</f>
      </c>
      <c r="B47">
        <f>IF('申込一覧表A'!B64="","",'申込一覧表A'!B64&amp;"("&amp;'申込一覧表A'!C64&amp;")")</f>
      </c>
      <c r="C47">
        <f>IF('申込一覧表A'!D64="","",'申込一覧表A'!D64)</f>
      </c>
      <c r="D47">
        <f>IF('申込一覧表A'!F64="","",'申込一覧表A'!F64)</f>
      </c>
      <c r="E47">
        <f>IF(A47="","",IF('申込一覧表A'!$D$1="","",VLOOKUP('申込一覧表A'!$D$1,郡市,5)))</f>
      </c>
      <c r="F47">
        <f>IF('申込一覧表A'!I64="","",'申込一覧表A'!$D$1)</f>
      </c>
      <c r="G47">
        <f>IF('申込一覧表A'!I64="","",'申込一覧表A'!I64)</f>
      </c>
      <c r="H47">
        <f>IF('申込一覧表A'!L64="","",'申込一覧表A'!L64&amp;" "&amp;'申込一覧表A'!N64)</f>
      </c>
      <c r="I47">
        <f>IF('申込一覧表A'!P64="","",'申込一覧表A'!P64&amp;" "&amp;'申込一覧表A'!R64)</f>
      </c>
      <c r="J47">
        <f>IF('申込一覧表A'!T64="","",'申込一覧表A'!T64&amp;" "&amp;'申込一覧表A'!V64)</f>
      </c>
      <c r="K47">
        <f>IF('申込一覧表A'!J64="","",'申込一覧表A'!J64)</f>
      </c>
      <c r="L47">
        <f>IF('申込一覧表A'!K64="","",'申込一覧表A'!K64)</f>
      </c>
      <c r="P47">
        <f>IF('申込一覧表A'!E64="","",'申込一覧表A'!E64)</f>
      </c>
      <c r="Q47" s="13">
        <f t="shared" si="1"/>
      </c>
      <c r="R47">
        <f>IF('申込一覧表A'!G64="","",'申込一覧表A'!G64)</f>
      </c>
      <c r="S47">
        <f>IF('申込一覧表A'!H64="","",'申込一覧表A'!H64)</f>
      </c>
    </row>
    <row r="48" spans="1:19" ht="17.25">
      <c r="A48">
        <f>IF('申込一覧表A'!I65="","",'申込一覧表A'!F65*100000000+'申込一覧表A'!I65)</f>
      </c>
      <c r="B48">
        <f>IF('申込一覧表A'!B65="","",'申込一覧表A'!B65&amp;"("&amp;'申込一覧表A'!C65&amp;")")</f>
      </c>
      <c r="C48">
        <f>IF('申込一覧表A'!D65="","",'申込一覧表A'!D65)</f>
      </c>
      <c r="D48">
        <f>IF('申込一覧表A'!F65="","",'申込一覧表A'!F65)</f>
      </c>
      <c r="E48">
        <f>IF(A48="","",IF('申込一覧表A'!$D$1="","",VLOOKUP('申込一覧表A'!$D$1,郡市,5)))</f>
      </c>
      <c r="F48">
        <f>IF('申込一覧表A'!I65="","",'申込一覧表A'!$D$1)</f>
      </c>
      <c r="G48">
        <f>IF('申込一覧表A'!I65="","",'申込一覧表A'!I65)</f>
      </c>
      <c r="H48">
        <f>IF('申込一覧表A'!L65="","",'申込一覧表A'!L65&amp;" "&amp;'申込一覧表A'!N65)</f>
      </c>
      <c r="I48">
        <f>IF('申込一覧表A'!P65="","",'申込一覧表A'!P65&amp;" "&amp;'申込一覧表A'!R65)</f>
      </c>
      <c r="J48">
        <f>IF('申込一覧表A'!T65="","",'申込一覧表A'!T65&amp;" "&amp;'申込一覧表A'!V65)</f>
      </c>
      <c r="K48">
        <f>IF('申込一覧表A'!J65="","",'申込一覧表A'!J65)</f>
      </c>
      <c r="L48">
        <f>IF('申込一覧表A'!K65="","",'申込一覧表A'!K65)</f>
      </c>
      <c r="P48">
        <f>IF('申込一覧表A'!E65="","",'申込一覧表A'!E65)</f>
      </c>
      <c r="Q48" s="13">
        <f t="shared" si="1"/>
      </c>
      <c r="R48">
        <f>IF('申込一覧表A'!G65="","",'申込一覧表A'!G65)</f>
      </c>
      <c r="S48">
        <f>IF('申込一覧表A'!H65="","",'申込一覧表A'!H65)</f>
      </c>
    </row>
    <row r="49" spans="1:19" ht="17.25">
      <c r="A49">
        <f>IF('申込一覧表A'!I66="","",'申込一覧表A'!F66*100000000+'申込一覧表A'!I66)</f>
      </c>
      <c r="B49">
        <f>IF('申込一覧表A'!B66="","",'申込一覧表A'!B66&amp;"("&amp;'申込一覧表A'!C66&amp;")")</f>
      </c>
      <c r="C49">
        <f>IF('申込一覧表A'!D66="","",'申込一覧表A'!D66)</f>
      </c>
      <c r="D49">
        <f>IF('申込一覧表A'!F66="","",'申込一覧表A'!F66)</f>
      </c>
      <c r="E49">
        <f>IF(A49="","",IF('申込一覧表A'!$D$1="","",VLOOKUP('申込一覧表A'!$D$1,郡市,5)))</f>
      </c>
      <c r="F49">
        <f>IF('申込一覧表A'!I66="","",'申込一覧表A'!$D$1)</f>
      </c>
      <c r="G49">
        <f>IF('申込一覧表A'!I66="","",'申込一覧表A'!I66)</f>
      </c>
      <c r="H49">
        <f>IF('申込一覧表A'!L66="","",'申込一覧表A'!L66&amp;" "&amp;'申込一覧表A'!N66)</f>
      </c>
      <c r="I49">
        <f>IF('申込一覧表A'!P66="","",'申込一覧表A'!P66&amp;" "&amp;'申込一覧表A'!R66)</f>
      </c>
      <c r="J49">
        <f>IF('申込一覧表A'!T66="","",'申込一覧表A'!T66&amp;" "&amp;'申込一覧表A'!V66)</f>
      </c>
      <c r="K49">
        <f>IF('申込一覧表A'!J66="","",'申込一覧表A'!J66)</f>
      </c>
      <c r="L49">
        <f>IF('申込一覧表A'!K66="","",'申込一覧表A'!K66)</f>
      </c>
      <c r="P49">
        <f>IF('申込一覧表A'!E66="","",'申込一覧表A'!E66)</f>
      </c>
      <c r="Q49" s="13">
        <f t="shared" si="1"/>
      </c>
      <c r="R49">
        <f>IF('申込一覧表A'!G66="","",'申込一覧表A'!G66)</f>
      </c>
      <c r="S49">
        <f>IF('申込一覧表A'!H66="","",'申込一覧表A'!H66)</f>
      </c>
    </row>
    <row r="50" spans="1:19" ht="17.25">
      <c r="A50">
        <f>IF('申込一覧表A'!I67="","",'申込一覧表A'!F67*100000000+'申込一覧表A'!I67)</f>
      </c>
      <c r="B50">
        <f>IF('申込一覧表A'!B67="","",'申込一覧表A'!B67&amp;"("&amp;'申込一覧表A'!C67&amp;")")</f>
      </c>
      <c r="C50">
        <f>IF('申込一覧表A'!D67="","",'申込一覧表A'!D67)</f>
      </c>
      <c r="D50">
        <f>IF('申込一覧表A'!F67="","",'申込一覧表A'!F67)</f>
      </c>
      <c r="E50">
        <f>IF(A50="","",IF('申込一覧表A'!$D$1="","",VLOOKUP('申込一覧表A'!$D$1,郡市,5)))</f>
      </c>
      <c r="F50">
        <f>IF('申込一覧表A'!I67="","",'申込一覧表A'!$D$1)</f>
      </c>
      <c r="G50">
        <f>IF('申込一覧表A'!I67="","",'申込一覧表A'!I67)</f>
      </c>
      <c r="H50">
        <f>IF('申込一覧表A'!L67="","",'申込一覧表A'!L67&amp;" "&amp;'申込一覧表A'!N67)</f>
      </c>
      <c r="I50">
        <f>IF('申込一覧表A'!P67="","",'申込一覧表A'!P67&amp;" "&amp;'申込一覧表A'!R67)</f>
      </c>
      <c r="J50">
        <f>IF('申込一覧表A'!T67="","",'申込一覧表A'!T67&amp;" "&amp;'申込一覧表A'!V67)</f>
      </c>
      <c r="K50">
        <f>IF('申込一覧表A'!J67="","",'申込一覧表A'!J67)</f>
      </c>
      <c r="L50">
        <f>IF('申込一覧表A'!K67="","",'申込一覧表A'!K67)</f>
      </c>
      <c r="P50">
        <f>IF('申込一覧表A'!E67="","",'申込一覧表A'!E67)</f>
      </c>
      <c r="Q50" s="13">
        <f t="shared" si="1"/>
      </c>
      <c r="R50">
        <f>IF('申込一覧表A'!G67="","",'申込一覧表A'!G67)</f>
      </c>
      <c r="S50">
        <f>IF('申込一覧表A'!H67="","",'申込一覧表A'!H67)</f>
      </c>
    </row>
    <row r="51" spans="1:19" ht="17.25">
      <c r="A51">
        <f>IF('申込一覧表A'!I68="","",'申込一覧表A'!F68*100000000+'申込一覧表A'!I68)</f>
      </c>
      <c r="B51">
        <f>IF('申込一覧表A'!B68="","",'申込一覧表A'!B68&amp;"("&amp;'申込一覧表A'!C68&amp;")")</f>
      </c>
      <c r="C51">
        <f>IF('申込一覧表A'!D68="","",'申込一覧表A'!D68)</f>
      </c>
      <c r="D51">
        <f>IF('申込一覧表A'!F68="","",'申込一覧表A'!F68)</f>
      </c>
      <c r="E51">
        <f>IF(A51="","",IF('申込一覧表A'!$D$1="","",VLOOKUP('申込一覧表A'!$D$1,郡市,5)))</f>
      </c>
      <c r="F51">
        <f>IF('申込一覧表A'!I68="","",'申込一覧表A'!$D$1)</f>
      </c>
      <c r="G51">
        <f>IF('申込一覧表A'!I68="","",'申込一覧表A'!I68)</f>
      </c>
      <c r="H51">
        <f>IF('申込一覧表A'!L68="","",'申込一覧表A'!L68&amp;" "&amp;'申込一覧表A'!N68)</f>
      </c>
      <c r="I51">
        <f>IF('申込一覧表A'!P68="","",'申込一覧表A'!P68&amp;" "&amp;'申込一覧表A'!R68)</f>
      </c>
      <c r="J51">
        <f>IF('申込一覧表A'!T68="","",'申込一覧表A'!T68&amp;" "&amp;'申込一覧表A'!V68)</f>
      </c>
      <c r="K51">
        <f>IF('申込一覧表A'!J68="","",'申込一覧表A'!J68)</f>
      </c>
      <c r="L51">
        <f>IF('申込一覧表A'!K68="","",'申込一覧表A'!K68)</f>
      </c>
      <c r="P51">
        <f>IF('申込一覧表A'!E68="","",'申込一覧表A'!E68)</f>
      </c>
      <c r="Q51" s="13">
        <f t="shared" si="1"/>
      </c>
      <c r="R51">
        <f>IF('申込一覧表A'!G68="","",'申込一覧表A'!G68)</f>
      </c>
      <c r="S51">
        <f>IF('申込一覧表A'!H68="","",'申込一覧表A'!H68)</f>
      </c>
    </row>
    <row r="52" spans="1:19" ht="17.25">
      <c r="A52">
        <f>IF('申込一覧表A'!I69="","",'申込一覧表A'!F69*100000000+'申込一覧表A'!I69)</f>
      </c>
      <c r="B52">
        <f>IF('申込一覧表A'!B69="","",'申込一覧表A'!B69&amp;"("&amp;'申込一覧表A'!C69&amp;")")</f>
      </c>
      <c r="C52">
        <f>IF('申込一覧表A'!D69="","",'申込一覧表A'!D69)</f>
      </c>
      <c r="D52">
        <f>IF('申込一覧表A'!F69="","",'申込一覧表A'!F69)</f>
      </c>
      <c r="E52">
        <f>IF(A52="","",IF('申込一覧表A'!$D$1="","",VLOOKUP('申込一覧表A'!$D$1,郡市,5)))</f>
      </c>
      <c r="F52">
        <f>IF('申込一覧表A'!I69="","",'申込一覧表A'!$D$1)</f>
      </c>
      <c r="G52">
        <f>IF('申込一覧表A'!I69="","",'申込一覧表A'!I69)</f>
      </c>
      <c r="H52">
        <f>IF('申込一覧表A'!L69="","",'申込一覧表A'!L69&amp;" "&amp;'申込一覧表A'!N69)</f>
      </c>
      <c r="I52">
        <f>IF('申込一覧表A'!P69="","",'申込一覧表A'!P69&amp;" "&amp;'申込一覧表A'!R69)</f>
      </c>
      <c r="J52">
        <f>IF('申込一覧表A'!T69="","",'申込一覧表A'!T69&amp;" "&amp;'申込一覧表A'!V69)</f>
      </c>
      <c r="K52">
        <f>IF('申込一覧表A'!J69="","",'申込一覧表A'!J69)</f>
      </c>
      <c r="L52">
        <f>IF('申込一覧表A'!K69="","",'申込一覧表A'!K69)</f>
      </c>
      <c r="P52">
        <f>IF('申込一覧表A'!E69="","",'申込一覧表A'!E69)</f>
      </c>
      <c r="Q52" s="13">
        <f aca="true" t="shared" si="2" ref="Q52:Q62">IF(D52="","",IF(D52=1,"m","f"))</f>
      </c>
      <c r="R52">
        <f>IF('申込一覧表A'!G69="","",'申込一覧表A'!G69)</f>
      </c>
      <c r="S52">
        <f>IF('申込一覧表A'!H69="","",'申込一覧表A'!H69)</f>
      </c>
    </row>
    <row r="53" spans="1:19" ht="17.25">
      <c r="A53">
        <f>IF('申込一覧表A'!I70="","",'申込一覧表A'!F70*100000000+'申込一覧表A'!I70)</f>
      </c>
      <c r="B53">
        <f>IF('申込一覧表A'!B70="","",'申込一覧表A'!B70&amp;"("&amp;'申込一覧表A'!C70&amp;")")</f>
      </c>
      <c r="C53">
        <f>IF('申込一覧表A'!D70="","",'申込一覧表A'!D70)</f>
      </c>
      <c r="D53">
        <f>IF('申込一覧表A'!F70="","",'申込一覧表A'!F70)</f>
      </c>
      <c r="E53">
        <f>IF(A53="","",IF('申込一覧表A'!$D$1="","",VLOOKUP('申込一覧表A'!$D$1,郡市,5)))</f>
      </c>
      <c r="F53">
        <f>IF('申込一覧表A'!I70="","",'申込一覧表A'!$D$1)</f>
      </c>
      <c r="G53">
        <f>IF('申込一覧表A'!I70="","",'申込一覧表A'!I70)</f>
      </c>
      <c r="H53">
        <f>IF('申込一覧表A'!L70="","",'申込一覧表A'!L70&amp;" "&amp;'申込一覧表A'!N70)</f>
      </c>
      <c r="I53">
        <f>IF('申込一覧表A'!P70="","",'申込一覧表A'!P70&amp;" "&amp;'申込一覧表A'!R70)</f>
      </c>
      <c r="J53">
        <f>IF('申込一覧表A'!T70="","",'申込一覧表A'!T70&amp;" "&amp;'申込一覧表A'!V70)</f>
      </c>
      <c r="K53">
        <f>IF('申込一覧表A'!J70="","",'申込一覧表A'!J70)</f>
      </c>
      <c r="L53">
        <f>IF('申込一覧表A'!K70="","",'申込一覧表A'!K70)</f>
      </c>
      <c r="P53">
        <f>IF('申込一覧表A'!E70="","",'申込一覧表A'!E70)</f>
      </c>
      <c r="Q53" s="13">
        <f t="shared" si="2"/>
      </c>
      <c r="R53">
        <f>IF('申込一覧表A'!G70="","",'申込一覧表A'!G70)</f>
      </c>
      <c r="S53">
        <f>IF('申込一覧表A'!H70="","",'申込一覧表A'!H70)</f>
      </c>
    </row>
    <row r="54" spans="1:19" ht="17.25">
      <c r="A54">
        <f>IF('申込一覧表A'!I71="","",'申込一覧表A'!F71*100000000+'申込一覧表A'!I71)</f>
      </c>
      <c r="B54">
        <f>IF('申込一覧表A'!B71="","",'申込一覧表A'!B71&amp;"("&amp;'申込一覧表A'!C71&amp;")")</f>
      </c>
      <c r="C54">
        <f>IF('申込一覧表A'!D71="","",'申込一覧表A'!D71)</f>
      </c>
      <c r="D54">
        <f>IF('申込一覧表A'!F71="","",'申込一覧表A'!F71)</f>
      </c>
      <c r="E54">
        <f>IF(A54="","",IF('申込一覧表A'!$D$1="","",VLOOKUP('申込一覧表A'!$D$1,郡市,5)))</f>
      </c>
      <c r="F54">
        <f>IF('申込一覧表A'!I71="","",'申込一覧表A'!$D$1)</f>
      </c>
      <c r="G54">
        <f>IF('申込一覧表A'!I71="","",'申込一覧表A'!I71)</f>
      </c>
      <c r="H54">
        <f>IF('申込一覧表A'!L71="","",'申込一覧表A'!L71&amp;" "&amp;'申込一覧表A'!N71)</f>
      </c>
      <c r="I54">
        <f>IF('申込一覧表A'!P71="","",'申込一覧表A'!P71&amp;" "&amp;'申込一覧表A'!R71)</f>
      </c>
      <c r="J54">
        <f>IF('申込一覧表A'!T71="","",'申込一覧表A'!T71&amp;" "&amp;'申込一覧表A'!V71)</f>
      </c>
      <c r="K54">
        <f>IF('申込一覧表A'!J71="","",'申込一覧表A'!J71)</f>
      </c>
      <c r="L54">
        <f>IF('申込一覧表A'!K71="","",'申込一覧表A'!K71)</f>
      </c>
      <c r="P54">
        <f>IF('申込一覧表A'!E71="","",'申込一覧表A'!E71)</f>
      </c>
      <c r="Q54" s="13">
        <f t="shared" si="2"/>
      </c>
      <c r="R54">
        <f>IF('申込一覧表A'!G71="","",'申込一覧表A'!G71)</f>
      </c>
      <c r="S54">
        <f>IF('申込一覧表A'!H71="","",'申込一覧表A'!H71)</f>
      </c>
    </row>
    <row r="55" spans="1:19" ht="17.25">
      <c r="A55">
        <f>IF('申込一覧表A'!I72="","",'申込一覧表A'!F72*100000000+'申込一覧表A'!I72)</f>
      </c>
      <c r="B55">
        <f>IF('申込一覧表A'!B72="","",'申込一覧表A'!B72&amp;"("&amp;'申込一覧表A'!C72&amp;")")</f>
      </c>
      <c r="C55">
        <f>IF('申込一覧表A'!D72="","",'申込一覧表A'!D72)</f>
      </c>
      <c r="D55">
        <f>IF('申込一覧表A'!F72="","",'申込一覧表A'!F72)</f>
      </c>
      <c r="E55">
        <f>IF(A55="","",IF('申込一覧表A'!$D$1="","",VLOOKUP('申込一覧表A'!$D$1,郡市,5)))</f>
      </c>
      <c r="F55">
        <f>IF('申込一覧表A'!I72="","",'申込一覧表A'!$D$1)</f>
      </c>
      <c r="G55">
        <f>IF('申込一覧表A'!I72="","",'申込一覧表A'!I72)</f>
      </c>
      <c r="H55">
        <f>IF('申込一覧表A'!L72="","",'申込一覧表A'!L72&amp;" "&amp;'申込一覧表A'!N72)</f>
      </c>
      <c r="I55">
        <f>IF('申込一覧表A'!P72="","",'申込一覧表A'!P72&amp;" "&amp;'申込一覧表A'!R72)</f>
      </c>
      <c r="J55">
        <f>IF('申込一覧表A'!T72="","",'申込一覧表A'!T72&amp;" "&amp;'申込一覧表A'!V72)</f>
      </c>
      <c r="K55">
        <f>IF('申込一覧表A'!J72="","",'申込一覧表A'!J72)</f>
      </c>
      <c r="L55">
        <f>IF('申込一覧表A'!K72="","",'申込一覧表A'!K72)</f>
      </c>
      <c r="P55">
        <f>IF('申込一覧表A'!E72="","",'申込一覧表A'!E72)</f>
      </c>
      <c r="Q55" s="13">
        <f t="shared" si="2"/>
      </c>
      <c r="R55">
        <f>IF('申込一覧表A'!G72="","",'申込一覧表A'!G72)</f>
      </c>
      <c r="S55">
        <f>IF('申込一覧表A'!H72="","",'申込一覧表A'!H72)</f>
      </c>
    </row>
    <row r="56" spans="1:19" ht="17.25">
      <c r="A56">
        <f>IF('申込一覧表A'!I73="","",'申込一覧表A'!F73*100000000+'申込一覧表A'!I73)</f>
      </c>
      <c r="B56">
        <f>IF('申込一覧表A'!B73="","",'申込一覧表A'!B73&amp;"("&amp;'申込一覧表A'!C73&amp;")")</f>
      </c>
      <c r="C56">
        <f>IF('申込一覧表A'!D73="","",'申込一覧表A'!D73)</f>
      </c>
      <c r="D56">
        <f>IF('申込一覧表A'!F73="","",'申込一覧表A'!F73)</f>
      </c>
      <c r="E56">
        <f>IF(A56="","",IF('申込一覧表A'!$D$1="","",VLOOKUP('申込一覧表A'!$D$1,郡市,5)))</f>
      </c>
      <c r="F56">
        <f>IF('申込一覧表A'!I73="","",'申込一覧表A'!$D$1)</f>
      </c>
      <c r="G56">
        <f>IF('申込一覧表A'!I73="","",'申込一覧表A'!I73)</f>
      </c>
      <c r="H56">
        <f>IF('申込一覧表A'!L73="","",'申込一覧表A'!L73&amp;" "&amp;'申込一覧表A'!N73)</f>
      </c>
      <c r="I56">
        <f>IF('申込一覧表A'!P73="","",'申込一覧表A'!P73&amp;" "&amp;'申込一覧表A'!R73)</f>
      </c>
      <c r="J56">
        <f>IF('申込一覧表A'!T73="","",'申込一覧表A'!T73&amp;" "&amp;'申込一覧表A'!V73)</f>
      </c>
      <c r="K56">
        <f>IF('申込一覧表A'!J73="","",'申込一覧表A'!J73)</f>
      </c>
      <c r="L56">
        <f>IF('申込一覧表A'!K73="","",'申込一覧表A'!K73)</f>
      </c>
      <c r="P56">
        <f>IF('申込一覧表A'!E73="","",'申込一覧表A'!E73)</f>
      </c>
      <c r="Q56" s="13">
        <f t="shared" si="2"/>
      </c>
      <c r="R56">
        <f>IF('申込一覧表A'!G73="","",'申込一覧表A'!G73)</f>
      </c>
      <c r="S56">
        <f>IF('申込一覧表A'!H73="","",'申込一覧表A'!H73)</f>
      </c>
    </row>
    <row r="57" spans="1:19" ht="17.25">
      <c r="A57">
        <f>IF('申込一覧表A'!I74="","",'申込一覧表A'!F74*100000000+'申込一覧表A'!I74)</f>
      </c>
      <c r="B57">
        <f>IF('申込一覧表A'!B74="","",'申込一覧表A'!B74&amp;"("&amp;'申込一覧表A'!C74&amp;")")</f>
      </c>
      <c r="C57">
        <f>IF('申込一覧表A'!D74="","",'申込一覧表A'!D74)</f>
      </c>
      <c r="D57">
        <f>IF('申込一覧表A'!F74="","",'申込一覧表A'!F74)</f>
      </c>
      <c r="E57">
        <f>IF(A57="","",IF('申込一覧表A'!$D$1="","",VLOOKUP('申込一覧表A'!$D$1,郡市,5)))</f>
      </c>
      <c r="F57">
        <f>IF('申込一覧表A'!I74="","",'申込一覧表A'!$D$1)</f>
      </c>
      <c r="G57">
        <f>IF('申込一覧表A'!I74="","",'申込一覧表A'!I74)</f>
      </c>
      <c r="H57">
        <f>IF('申込一覧表A'!L74="","",'申込一覧表A'!L74&amp;" "&amp;'申込一覧表A'!N74)</f>
      </c>
      <c r="I57">
        <f>IF('申込一覧表A'!P74="","",'申込一覧表A'!P74&amp;" "&amp;'申込一覧表A'!R74)</f>
      </c>
      <c r="J57">
        <f>IF('申込一覧表A'!T74="","",'申込一覧表A'!T74&amp;" "&amp;'申込一覧表A'!V74)</f>
      </c>
      <c r="K57">
        <f>IF('申込一覧表A'!J74="","",'申込一覧表A'!J74)</f>
      </c>
      <c r="L57">
        <f>IF('申込一覧表A'!K74="","",'申込一覧表A'!K74)</f>
      </c>
      <c r="P57">
        <f>IF('申込一覧表A'!E74="","",'申込一覧表A'!E74)</f>
      </c>
      <c r="Q57" s="13">
        <f t="shared" si="2"/>
      </c>
      <c r="R57">
        <f>IF('申込一覧表A'!G74="","",'申込一覧表A'!G74)</f>
      </c>
      <c r="S57">
        <f>IF('申込一覧表A'!H74="","",'申込一覧表A'!H74)</f>
      </c>
    </row>
    <row r="58" spans="1:19" ht="17.25">
      <c r="A58">
        <f>IF('申込一覧表A'!I75="","",'申込一覧表A'!F75*100000000+'申込一覧表A'!I75)</f>
      </c>
      <c r="B58">
        <f>IF('申込一覧表A'!B75="","",'申込一覧表A'!B75&amp;"("&amp;'申込一覧表A'!C75&amp;")")</f>
      </c>
      <c r="C58">
        <f>IF('申込一覧表A'!D75="","",'申込一覧表A'!D75)</f>
      </c>
      <c r="D58">
        <f>IF('申込一覧表A'!F75="","",'申込一覧表A'!F75)</f>
      </c>
      <c r="E58">
        <f>IF(A58="","",IF('申込一覧表A'!$D$1="","",VLOOKUP('申込一覧表A'!$D$1,郡市,5)))</f>
      </c>
      <c r="F58">
        <f>IF('申込一覧表A'!I75="","",'申込一覧表A'!$D$1)</f>
      </c>
      <c r="G58">
        <f>IF('申込一覧表A'!I75="","",'申込一覧表A'!I75)</f>
      </c>
      <c r="H58">
        <f>IF('申込一覧表A'!L75="","",'申込一覧表A'!L75&amp;" "&amp;'申込一覧表A'!N75)</f>
      </c>
      <c r="I58">
        <f>IF('申込一覧表A'!P75="","",'申込一覧表A'!P75&amp;" "&amp;'申込一覧表A'!R75)</f>
      </c>
      <c r="J58">
        <f>IF('申込一覧表A'!T75="","",'申込一覧表A'!T75&amp;" "&amp;'申込一覧表A'!V75)</f>
      </c>
      <c r="K58">
        <f>IF('申込一覧表A'!J75="","",'申込一覧表A'!J75)</f>
      </c>
      <c r="L58">
        <f>IF('申込一覧表A'!K75="","",'申込一覧表A'!K75)</f>
      </c>
      <c r="P58">
        <f>IF('申込一覧表A'!E75="","",'申込一覧表A'!E75)</f>
      </c>
      <c r="Q58" s="13">
        <f t="shared" si="2"/>
      </c>
      <c r="R58">
        <f>IF('申込一覧表A'!G75="","",'申込一覧表A'!G75)</f>
      </c>
      <c r="S58">
        <f>IF('申込一覧表A'!H75="","",'申込一覧表A'!H75)</f>
      </c>
    </row>
    <row r="59" spans="1:19" ht="17.25">
      <c r="A59">
        <f>IF('申込一覧表A'!I76="","",'申込一覧表A'!F76*100000000+'申込一覧表A'!I76)</f>
      </c>
      <c r="B59">
        <f>IF('申込一覧表A'!B76="","",'申込一覧表A'!B76&amp;"("&amp;'申込一覧表A'!C76&amp;")")</f>
      </c>
      <c r="C59">
        <f>IF('申込一覧表A'!D76="","",'申込一覧表A'!D76)</f>
      </c>
      <c r="D59">
        <f>IF('申込一覧表A'!F76="","",'申込一覧表A'!F76)</f>
      </c>
      <c r="E59">
        <f>IF(A59="","",IF('申込一覧表A'!$D$1="","",VLOOKUP('申込一覧表A'!$D$1,郡市,5)))</f>
      </c>
      <c r="F59">
        <f>IF('申込一覧表A'!I76="","",'申込一覧表A'!$D$1)</f>
      </c>
      <c r="G59">
        <f>IF('申込一覧表A'!I76="","",'申込一覧表A'!I76)</f>
      </c>
      <c r="H59">
        <f>IF('申込一覧表A'!L76="","",'申込一覧表A'!L76&amp;" "&amp;'申込一覧表A'!N76)</f>
      </c>
      <c r="I59">
        <f>IF('申込一覧表A'!P76="","",'申込一覧表A'!P76&amp;" "&amp;'申込一覧表A'!R76)</f>
      </c>
      <c r="J59">
        <f>IF('申込一覧表A'!T76="","",'申込一覧表A'!T76&amp;" "&amp;'申込一覧表A'!V76)</f>
      </c>
      <c r="K59">
        <f>IF('申込一覧表A'!J76="","",'申込一覧表A'!J76)</f>
      </c>
      <c r="L59">
        <f>IF('申込一覧表A'!K76="","",'申込一覧表A'!K76)</f>
      </c>
      <c r="P59">
        <f>IF('申込一覧表A'!E76="","",'申込一覧表A'!E76)</f>
      </c>
      <c r="Q59" s="13">
        <f t="shared" si="2"/>
      </c>
      <c r="R59">
        <f>IF('申込一覧表A'!G76="","",'申込一覧表A'!G76)</f>
      </c>
      <c r="S59">
        <f>IF('申込一覧表A'!H76="","",'申込一覧表A'!H76)</f>
      </c>
    </row>
    <row r="60" spans="1:19" ht="17.25">
      <c r="A60">
        <f>IF('申込一覧表A'!I77="","",'申込一覧表A'!F77*100000000+'申込一覧表A'!I77)</f>
      </c>
      <c r="B60">
        <f>IF('申込一覧表A'!B77="","",'申込一覧表A'!B77&amp;"("&amp;'申込一覧表A'!C77&amp;")")</f>
      </c>
      <c r="C60">
        <f>IF('申込一覧表A'!D77="","",'申込一覧表A'!D77)</f>
      </c>
      <c r="D60">
        <f>IF('申込一覧表A'!F77="","",'申込一覧表A'!F77)</f>
      </c>
      <c r="E60">
        <f>IF(A60="","",IF('申込一覧表A'!$D$1="","",VLOOKUP('申込一覧表A'!$D$1,郡市,5)))</f>
      </c>
      <c r="F60">
        <f>IF('申込一覧表A'!I77="","",'申込一覧表A'!$D$1)</f>
      </c>
      <c r="G60">
        <f>IF('申込一覧表A'!I77="","",'申込一覧表A'!I77)</f>
      </c>
      <c r="H60">
        <f>IF('申込一覧表A'!L77="","",'申込一覧表A'!L77&amp;" "&amp;'申込一覧表A'!N77)</f>
      </c>
      <c r="I60">
        <f>IF('申込一覧表A'!P77="","",'申込一覧表A'!P77&amp;" "&amp;'申込一覧表A'!R77)</f>
      </c>
      <c r="J60">
        <f>IF('申込一覧表A'!T77="","",'申込一覧表A'!T77&amp;" "&amp;'申込一覧表A'!V77)</f>
      </c>
      <c r="K60">
        <f>IF('申込一覧表A'!J77="","",'申込一覧表A'!J77)</f>
      </c>
      <c r="L60">
        <f>IF('申込一覧表A'!K77="","",'申込一覧表A'!K77)</f>
      </c>
      <c r="P60">
        <f>IF('申込一覧表A'!E77="","",'申込一覧表A'!E77)</f>
      </c>
      <c r="Q60" s="13">
        <f t="shared" si="2"/>
      </c>
      <c r="R60">
        <f>IF('申込一覧表A'!G77="","",'申込一覧表A'!G77)</f>
      </c>
      <c r="S60">
        <f>IF('申込一覧表A'!H77="","",'申込一覧表A'!H77)</f>
      </c>
    </row>
    <row r="61" spans="1:19" ht="17.25">
      <c r="A61">
        <f>IF('申込一覧表A'!I78="","",'申込一覧表A'!F78*100000000+'申込一覧表A'!I78)</f>
      </c>
      <c r="B61">
        <f>IF('申込一覧表A'!B78="","",'申込一覧表A'!B78&amp;"("&amp;'申込一覧表A'!C78&amp;")")</f>
      </c>
      <c r="C61">
        <f>IF('申込一覧表A'!D78="","",'申込一覧表A'!D78)</f>
      </c>
      <c r="D61">
        <f>IF('申込一覧表A'!F78="","",'申込一覧表A'!F78)</f>
      </c>
      <c r="E61">
        <f>IF(A61="","",IF('申込一覧表A'!$D$1="","",VLOOKUP('申込一覧表A'!$D$1,郡市,5)))</f>
      </c>
      <c r="F61">
        <f>IF('申込一覧表A'!I78="","",'申込一覧表A'!$D$1)</f>
      </c>
      <c r="G61">
        <f>IF('申込一覧表A'!I78="","",'申込一覧表A'!I78)</f>
      </c>
      <c r="H61">
        <f>IF('申込一覧表A'!L78="","",'申込一覧表A'!L78&amp;" "&amp;'申込一覧表A'!N78)</f>
      </c>
      <c r="I61">
        <f>IF('申込一覧表A'!P78="","",'申込一覧表A'!P78&amp;" "&amp;'申込一覧表A'!R78)</f>
      </c>
      <c r="J61">
        <f>IF('申込一覧表A'!T78="","",'申込一覧表A'!T78&amp;" "&amp;'申込一覧表A'!V78)</f>
      </c>
      <c r="K61">
        <f>IF('申込一覧表A'!J78="","",'申込一覧表A'!J78)</f>
      </c>
      <c r="L61">
        <f>IF('申込一覧表A'!K78="","",'申込一覧表A'!K78)</f>
      </c>
      <c r="P61">
        <f>IF('申込一覧表A'!E78="","",'申込一覧表A'!E78)</f>
      </c>
      <c r="Q61" s="13">
        <f t="shared" si="2"/>
      </c>
      <c r="R61">
        <f>IF('申込一覧表A'!G78="","",'申込一覧表A'!G78)</f>
      </c>
      <c r="S61">
        <f>IF('申込一覧表A'!H78="","",'申込一覧表A'!H78)</f>
      </c>
    </row>
    <row r="62" spans="1:19" ht="17.25">
      <c r="A62">
        <f>IF('申込一覧表A'!I90="","",'申込一覧表A'!F90*100000000+'申込一覧表A'!I90)</f>
      </c>
      <c r="B62">
        <f>IF('申込一覧表A'!B90="","",'申込一覧表A'!B90&amp;"("&amp;'申込一覧表A'!C90&amp;")")</f>
      </c>
      <c r="C62">
        <f>IF('申込一覧表A'!D90="","",'申込一覧表A'!D90)</f>
      </c>
      <c r="D62">
        <f>IF('申込一覧表A'!F90="","",'申込一覧表A'!F90)</f>
      </c>
      <c r="E62">
        <f>IF(A62="","",IF('申込一覧表A'!$D$1="","",VLOOKUP('申込一覧表A'!$D$1,郡市,5)))</f>
      </c>
      <c r="F62">
        <f>IF('申込一覧表A'!I90="","",'申込一覧表A'!$D$1)</f>
      </c>
      <c r="G62">
        <f>IF('申込一覧表A'!I90="","",'申込一覧表A'!I90)</f>
      </c>
      <c r="H62">
        <f>IF('申込一覧表A'!L90="","",'申込一覧表A'!L90&amp;" "&amp;'申込一覧表A'!N90)</f>
      </c>
      <c r="I62">
        <f>IF('申込一覧表A'!P90="","",'申込一覧表A'!P90&amp;" "&amp;'申込一覧表A'!R90)</f>
      </c>
      <c r="J62">
        <f>IF('申込一覧表A'!T90="","",'申込一覧表A'!T90&amp;" "&amp;'申込一覧表A'!V90)</f>
      </c>
      <c r="K62">
        <f>IF('申込一覧表A'!J90="","",'申込一覧表A'!J90)</f>
      </c>
      <c r="L62">
        <f>IF('申込一覧表A'!K90="","",'申込一覧表A'!K90)</f>
      </c>
      <c r="P62">
        <f>IF('申込一覧表A'!E90="","",'申込一覧表A'!E90)</f>
      </c>
      <c r="Q62" s="13">
        <f t="shared" si="2"/>
      </c>
      <c r="R62">
        <f>IF('申込一覧表A'!G90="","",'申込一覧表A'!G90)</f>
      </c>
      <c r="S62">
        <f>IF('申込一覧表A'!H90="","",'申込一覧表A'!H90)</f>
      </c>
    </row>
    <row r="63" spans="1:19" ht="17.25">
      <c r="A63">
        <f>IF('申込一覧表A'!I91="","",'申込一覧表A'!F91*100000000+'申込一覧表A'!I91)</f>
      </c>
      <c r="B63">
        <f>IF('申込一覧表A'!B91="","",'申込一覧表A'!B91&amp;"("&amp;'申込一覧表A'!C91&amp;")")</f>
      </c>
      <c r="C63">
        <f>IF('申込一覧表A'!D91="","",'申込一覧表A'!D91)</f>
      </c>
      <c r="D63">
        <f>IF('申込一覧表A'!F91="","",'申込一覧表A'!F91)</f>
      </c>
      <c r="E63">
        <f>IF(A63="","",IF('申込一覧表A'!$D$1="","",VLOOKUP('申込一覧表A'!$D$1,郡市,5)))</f>
      </c>
      <c r="F63">
        <f>IF('申込一覧表A'!I91="","",'申込一覧表A'!$D$1)</f>
      </c>
      <c r="G63">
        <f>IF('申込一覧表A'!I91="","",'申込一覧表A'!I91)</f>
      </c>
      <c r="H63">
        <f>IF('申込一覧表A'!L91="","",'申込一覧表A'!L91&amp;" "&amp;'申込一覧表A'!N91)</f>
      </c>
      <c r="I63">
        <f>IF('申込一覧表A'!P91="","",'申込一覧表A'!P91&amp;" "&amp;'申込一覧表A'!R91)</f>
      </c>
      <c r="J63">
        <f>IF('申込一覧表A'!T91="","",'申込一覧表A'!T91&amp;" "&amp;'申込一覧表A'!V91)</f>
      </c>
      <c r="K63">
        <f>IF('申込一覧表A'!J91="","",'申込一覧表A'!J91)</f>
      </c>
      <c r="L63">
        <f>IF('申込一覧表A'!K91="","",'申込一覧表A'!K91)</f>
      </c>
      <c r="P63">
        <f>IF('申込一覧表A'!E91="","",'申込一覧表A'!E91)</f>
      </c>
      <c r="Q63" s="13">
        <f aca="true" t="shared" si="3" ref="Q63:Q79">IF(D63="","",IF(D63=1,"m","f"))</f>
      </c>
      <c r="R63">
        <f>IF('申込一覧表A'!G91="","",'申込一覧表A'!G91)</f>
      </c>
      <c r="S63">
        <f>IF('申込一覧表A'!H91="","",'申込一覧表A'!H91)</f>
      </c>
    </row>
    <row r="64" spans="1:19" ht="17.25">
      <c r="A64">
        <f>IF('申込一覧表A'!I92="","",'申込一覧表A'!F92*100000000+'申込一覧表A'!I92)</f>
      </c>
      <c r="B64">
        <f>IF('申込一覧表A'!B92="","",'申込一覧表A'!B92&amp;"("&amp;'申込一覧表A'!C92&amp;")")</f>
      </c>
      <c r="C64">
        <f>IF('申込一覧表A'!D92="","",'申込一覧表A'!D92)</f>
      </c>
      <c r="D64">
        <f>IF('申込一覧表A'!F92="","",'申込一覧表A'!F92)</f>
      </c>
      <c r="E64">
        <f>IF(A64="","",IF('申込一覧表A'!$D$1="","",VLOOKUP('申込一覧表A'!$D$1,郡市,5)))</f>
      </c>
      <c r="F64">
        <f>IF('申込一覧表A'!I92="","",'申込一覧表A'!$D$1)</f>
      </c>
      <c r="G64">
        <f>IF('申込一覧表A'!I92="","",'申込一覧表A'!I92)</f>
      </c>
      <c r="H64">
        <f>IF('申込一覧表A'!L92="","",'申込一覧表A'!L92&amp;" "&amp;'申込一覧表A'!N92)</f>
      </c>
      <c r="I64">
        <f>IF('申込一覧表A'!P92="","",'申込一覧表A'!P92&amp;" "&amp;'申込一覧表A'!R92)</f>
      </c>
      <c r="J64">
        <f>IF('申込一覧表A'!T92="","",'申込一覧表A'!T92&amp;" "&amp;'申込一覧表A'!V92)</f>
      </c>
      <c r="K64">
        <f>IF('申込一覧表A'!J92="","",'申込一覧表A'!J92)</f>
      </c>
      <c r="L64">
        <f>IF('申込一覧表A'!K92="","",'申込一覧表A'!K92)</f>
      </c>
      <c r="P64">
        <f>IF('申込一覧表A'!E92="","",'申込一覧表A'!E92)</f>
      </c>
      <c r="Q64" s="13">
        <f t="shared" si="3"/>
      </c>
      <c r="R64">
        <f>IF('申込一覧表A'!G92="","",'申込一覧表A'!G92)</f>
      </c>
      <c r="S64">
        <f>IF('申込一覧表A'!H92="","",'申込一覧表A'!H92)</f>
      </c>
    </row>
    <row r="65" spans="1:19" ht="17.25">
      <c r="A65">
        <f>IF('申込一覧表A'!I93="","",'申込一覧表A'!F93*100000000+'申込一覧表A'!I93)</f>
      </c>
      <c r="B65">
        <f>IF('申込一覧表A'!B93="","",'申込一覧表A'!B93&amp;"("&amp;'申込一覧表A'!C93&amp;")")</f>
      </c>
      <c r="C65">
        <f>IF('申込一覧表A'!D93="","",'申込一覧表A'!D93)</f>
      </c>
      <c r="D65">
        <f>IF('申込一覧表A'!F93="","",'申込一覧表A'!F93)</f>
      </c>
      <c r="E65">
        <f>IF(A65="","",IF('申込一覧表A'!$D$1="","",VLOOKUP('申込一覧表A'!$D$1,郡市,5)))</f>
      </c>
      <c r="F65">
        <f>IF('申込一覧表A'!I93="","",'申込一覧表A'!$D$1)</f>
      </c>
      <c r="G65">
        <f>IF('申込一覧表A'!I93="","",'申込一覧表A'!I93)</f>
      </c>
      <c r="H65">
        <f>IF('申込一覧表A'!L93="","",'申込一覧表A'!L93&amp;" "&amp;'申込一覧表A'!N93)</f>
      </c>
      <c r="I65">
        <f>IF('申込一覧表A'!P93="","",'申込一覧表A'!P93&amp;" "&amp;'申込一覧表A'!R93)</f>
      </c>
      <c r="J65">
        <f>IF('申込一覧表A'!T93="","",'申込一覧表A'!T93&amp;" "&amp;'申込一覧表A'!V93)</f>
      </c>
      <c r="K65">
        <f>IF('申込一覧表A'!J93="","",'申込一覧表A'!J93)</f>
      </c>
      <c r="L65">
        <f>IF('申込一覧表A'!K93="","",'申込一覧表A'!K93)</f>
      </c>
      <c r="P65">
        <f>IF('申込一覧表A'!E93="","",'申込一覧表A'!E93)</f>
      </c>
      <c r="Q65" s="13">
        <f t="shared" si="3"/>
      </c>
      <c r="R65">
        <f>IF('申込一覧表A'!G93="","",'申込一覧表A'!G93)</f>
      </c>
      <c r="S65">
        <f>IF('申込一覧表A'!H93="","",'申込一覧表A'!H93)</f>
      </c>
    </row>
    <row r="66" spans="1:19" ht="17.25">
      <c r="A66">
        <f>IF('申込一覧表A'!I94="","",'申込一覧表A'!F94*100000000+'申込一覧表A'!I94)</f>
      </c>
      <c r="B66">
        <f>IF('申込一覧表A'!B94="","",'申込一覧表A'!B94&amp;"("&amp;'申込一覧表A'!C94&amp;")")</f>
      </c>
      <c r="C66">
        <f>IF('申込一覧表A'!D94="","",'申込一覧表A'!D94)</f>
      </c>
      <c r="D66">
        <f>IF('申込一覧表A'!F94="","",'申込一覧表A'!F94)</f>
      </c>
      <c r="E66">
        <f>IF(A66="","",IF('申込一覧表A'!$D$1="","",VLOOKUP('申込一覧表A'!$D$1,郡市,5)))</f>
      </c>
      <c r="F66">
        <f>IF('申込一覧表A'!I94="","",'申込一覧表A'!$D$1)</f>
      </c>
      <c r="G66">
        <f>IF('申込一覧表A'!I94="","",'申込一覧表A'!I94)</f>
      </c>
      <c r="H66">
        <f>IF('申込一覧表A'!L94="","",'申込一覧表A'!L94&amp;" "&amp;'申込一覧表A'!N94)</f>
      </c>
      <c r="I66">
        <f>IF('申込一覧表A'!P94="","",'申込一覧表A'!P94&amp;" "&amp;'申込一覧表A'!R94)</f>
      </c>
      <c r="J66">
        <f>IF('申込一覧表A'!T94="","",'申込一覧表A'!T94&amp;" "&amp;'申込一覧表A'!V94)</f>
      </c>
      <c r="K66">
        <f>IF('申込一覧表A'!J94="","",'申込一覧表A'!J94)</f>
      </c>
      <c r="L66">
        <f>IF('申込一覧表A'!K94="","",'申込一覧表A'!K94)</f>
      </c>
      <c r="P66">
        <f>IF('申込一覧表A'!E94="","",'申込一覧表A'!E94)</f>
      </c>
      <c r="Q66" s="13">
        <f t="shared" si="3"/>
      </c>
      <c r="R66">
        <f>IF('申込一覧表A'!G94="","",'申込一覧表A'!G94)</f>
      </c>
      <c r="S66">
        <f>IF('申込一覧表A'!H94="","",'申込一覧表A'!H94)</f>
      </c>
    </row>
    <row r="67" spans="1:19" ht="17.25">
      <c r="A67">
        <f>IF('申込一覧表A'!I95="","",'申込一覧表A'!F95*100000000+'申込一覧表A'!I95)</f>
      </c>
      <c r="B67">
        <f>IF('申込一覧表A'!B95="","",'申込一覧表A'!B95&amp;"("&amp;'申込一覧表A'!C95&amp;")")</f>
      </c>
      <c r="C67">
        <f>IF('申込一覧表A'!D95="","",'申込一覧表A'!D95)</f>
      </c>
      <c r="D67">
        <f>IF('申込一覧表A'!F95="","",'申込一覧表A'!F95)</f>
      </c>
      <c r="E67">
        <f>IF(A67="","",IF('申込一覧表A'!$D$1="","",VLOOKUP('申込一覧表A'!$D$1,郡市,5)))</f>
      </c>
      <c r="F67">
        <f>IF('申込一覧表A'!I95="","",'申込一覧表A'!$D$1)</f>
      </c>
      <c r="G67">
        <f>IF('申込一覧表A'!I95="","",'申込一覧表A'!I95)</f>
      </c>
      <c r="H67">
        <f>IF('申込一覧表A'!L95="","",'申込一覧表A'!L95&amp;" "&amp;'申込一覧表A'!N95)</f>
      </c>
      <c r="I67">
        <f>IF('申込一覧表A'!P95="","",'申込一覧表A'!P95&amp;" "&amp;'申込一覧表A'!R95)</f>
      </c>
      <c r="J67">
        <f>IF('申込一覧表A'!T95="","",'申込一覧表A'!T95&amp;" "&amp;'申込一覧表A'!V95)</f>
      </c>
      <c r="K67">
        <f>IF('申込一覧表A'!J95="","",'申込一覧表A'!J95)</f>
      </c>
      <c r="L67">
        <f>IF('申込一覧表A'!K95="","",'申込一覧表A'!K95)</f>
      </c>
      <c r="P67">
        <f>IF('申込一覧表A'!E95="","",'申込一覧表A'!E95)</f>
      </c>
      <c r="Q67" s="13">
        <f t="shared" si="3"/>
      </c>
      <c r="R67">
        <f>IF('申込一覧表A'!G95="","",'申込一覧表A'!G95)</f>
      </c>
      <c r="S67">
        <f>IF('申込一覧表A'!H95="","",'申込一覧表A'!H95)</f>
      </c>
    </row>
    <row r="68" spans="1:19" ht="17.25">
      <c r="A68">
        <f>IF('申込一覧表A'!I96="","",'申込一覧表A'!F96*100000000+'申込一覧表A'!I96)</f>
      </c>
      <c r="B68">
        <f>IF('申込一覧表A'!B96="","",'申込一覧表A'!B96&amp;"("&amp;'申込一覧表A'!C96&amp;")")</f>
      </c>
      <c r="C68">
        <f>IF('申込一覧表A'!D96="","",'申込一覧表A'!D96)</f>
      </c>
      <c r="D68">
        <f>IF('申込一覧表A'!F96="","",'申込一覧表A'!F96)</f>
      </c>
      <c r="E68">
        <f>IF(A68="","",IF('申込一覧表A'!$D$1="","",VLOOKUP('申込一覧表A'!$D$1,郡市,5)))</f>
      </c>
      <c r="F68">
        <f>IF('申込一覧表A'!I96="","",'申込一覧表A'!$D$1)</f>
      </c>
      <c r="G68">
        <f>IF('申込一覧表A'!I96="","",'申込一覧表A'!I96)</f>
      </c>
      <c r="H68">
        <f>IF('申込一覧表A'!L96="","",'申込一覧表A'!L96&amp;" "&amp;'申込一覧表A'!N96)</f>
      </c>
      <c r="I68">
        <f>IF('申込一覧表A'!P96="","",'申込一覧表A'!P96&amp;" "&amp;'申込一覧表A'!R96)</f>
      </c>
      <c r="J68">
        <f>IF('申込一覧表A'!T96="","",'申込一覧表A'!T96&amp;" "&amp;'申込一覧表A'!V96)</f>
      </c>
      <c r="K68">
        <f>IF('申込一覧表A'!J96="","",'申込一覧表A'!J96)</f>
      </c>
      <c r="L68">
        <f>IF('申込一覧表A'!K96="","",'申込一覧表A'!K96)</f>
      </c>
      <c r="P68">
        <f>IF('申込一覧表A'!E96="","",'申込一覧表A'!E96)</f>
      </c>
      <c r="Q68" s="13">
        <f t="shared" si="3"/>
      </c>
      <c r="R68">
        <f>IF('申込一覧表A'!G96="","",'申込一覧表A'!G96)</f>
      </c>
      <c r="S68">
        <f>IF('申込一覧表A'!H96="","",'申込一覧表A'!H96)</f>
      </c>
    </row>
    <row r="69" spans="1:19" ht="17.25">
      <c r="A69">
        <f>IF('申込一覧表A'!I97="","",'申込一覧表A'!F97*100000000+'申込一覧表A'!I97)</f>
      </c>
      <c r="B69">
        <f>IF('申込一覧表A'!B97="","",'申込一覧表A'!B97&amp;"("&amp;'申込一覧表A'!C97&amp;")")</f>
      </c>
      <c r="C69">
        <f>IF('申込一覧表A'!D97="","",'申込一覧表A'!D97)</f>
      </c>
      <c r="D69">
        <f>IF('申込一覧表A'!F97="","",'申込一覧表A'!F97)</f>
      </c>
      <c r="E69">
        <f>IF(A69="","",IF('申込一覧表A'!$D$1="","",VLOOKUP('申込一覧表A'!$D$1,郡市,5)))</f>
      </c>
      <c r="F69">
        <f>IF('申込一覧表A'!I97="","",'申込一覧表A'!$D$1)</f>
      </c>
      <c r="G69">
        <f>IF('申込一覧表A'!I97="","",'申込一覧表A'!I97)</f>
      </c>
      <c r="H69">
        <f>IF('申込一覧表A'!L97="","",'申込一覧表A'!L97&amp;" "&amp;'申込一覧表A'!N97)</f>
      </c>
      <c r="I69">
        <f>IF('申込一覧表A'!P97="","",'申込一覧表A'!P97&amp;" "&amp;'申込一覧表A'!R97)</f>
      </c>
      <c r="J69">
        <f>IF('申込一覧表A'!T97="","",'申込一覧表A'!T97&amp;" "&amp;'申込一覧表A'!V97)</f>
      </c>
      <c r="K69">
        <f>IF('申込一覧表A'!J97="","",'申込一覧表A'!J97)</f>
      </c>
      <c r="L69">
        <f>IF('申込一覧表A'!K97="","",'申込一覧表A'!K97)</f>
      </c>
      <c r="P69">
        <f>IF('申込一覧表A'!E97="","",'申込一覧表A'!E97)</f>
      </c>
      <c r="Q69" s="13">
        <f t="shared" si="3"/>
      </c>
      <c r="R69">
        <f>IF('申込一覧表A'!G97="","",'申込一覧表A'!G97)</f>
      </c>
      <c r="S69">
        <f>IF('申込一覧表A'!H97="","",'申込一覧表A'!H97)</f>
      </c>
    </row>
    <row r="70" spans="1:19" ht="17.25">
      <c r="A70">
        <f>IF('申込一覧表A'!I98="","",'申込一覧表A'!F98*100000000+'申込一覧表A'!I98)</f>
      </c>
      <c r="B70">
        <f>IF('申込一覧表A'!B98="","",'申込一覧表A'!B98&amp;"("&amp;'申込一覧表A'!C98&amp;")")</f>
      </c>
      <c r="C70">
        <f>IF('申込一覧表A'!D98="","",'申込一覧表A'!D98)</f>
      </c>
      <c r="D70">
        <f>IF('申込一覧表A'!F98="","",'申込一覧表A'!F98)</f>
      </c>
      <c r="E70">
        <f>IF(A70="","",IF('申込一覧表A'!$D$1="","",VLOOKUP('申込一覧表A'!$D$1,郡市,5)))</f>
      </c>
      <c r="F70">
        <f>IF('申込一覧表A'!I98="","",'申込一覧表A'!$D$1)</f>
      </c>
      <c r="G70">
        <f>IF('申込一覧表A'!I98="","",'申込一覧表A'!I98)</f>
      </c>
      <c r="H70">
        <f>IF('申込一覧表A'!L98="","",'申込一覧表A'!L98&amp;" "&amp;'申込一覧表A'!N98)</f>
      </c>
      <c r="I70">
        <f>IF('申込一覧表A'!P98="","",'申込一覧表A'!P98&amp;" "&amp;'申込一覧表A'!R98)</f>
      </c>
      <c r="J70">
        <f>IF('申込一覧表A'!T98="","",'申込一覧表A'!T98&amp;" "&amp;'申込一覧表A'!V98)</f>
      </c>
      <c r="K70">
        <f>IF('申込一覧表A'!J98="","",'申込一覧表A'!J98)</f>
      </c>
      <c r="L70">
        <f>IF('申込一覧表A'!K98="","",'申込一覧表A'!K98)</f>
      </c>
      <c r="P70">
        <f>IF('申込一覧表A'!E98="","",'申込一覧表A'!E98)</f>
      </c>
      <c r="Q70" s="13">
        <f t="shared" si="3"/>
      </c>
      <c r="R70">
        <f>IF('申込一覧表A'!G98="","",'申込一覧表A'!G98)</f>
      </c>
      <c r="S70">
        <f>IF('申込一覧表A'!H98="","",'申込一覧表A'!H98)</f>
      </c>
    </row>
    <row r="71" spans="1:19" ht="17.25">
      <c r="A71">
        <f>IF('申込一覧表A'!I99="","",'申込一覧表A'!F99*100000000+'申込一覧表A'!I99)</f>
      </c>
      <c r="B71">
        <f>IF('申込一覧表A'!B99="","",'申込一覧表A'!B99&amp;"("&amp;'申込一覧表A'!C99&amp;")")</f>
      </c>
      <c r="C71">
        <f>IF('申込一覧表A'!D99="","",'申込一覧表A'!D99)</f>
      </c>
      <c r="D71">
        <f>IF('申込一覧表A'!F99="","",'申込一覧表A'!F99)</f>
      </c>
      <c r="E71">
        <f>IF(A71="","",IF('申込一覧表A'!$D$1="","",VLOOKUP('申込一覧表A'!$D$1,郡市,5)))</f>
      </c>
      <c r="F71">
        <f>IF('申込一覧表A'!I99="","",'申込一覧表A'!$D$1)</f>
      </c>
      <c r="G71">
        <f>IF('申込一覧表A'!I99="","",'申込一覧表A'!I99)</f>
      </c>
      <c r="H71">
        <f>IF('申込一覧表A'!L99="","",'申込一覧表A'!L99&amp;" "&amp;'申込一覧表A'!N99)</f>
      </c>
      <c r="I71">
        <f>IF('申込一覧表A'!P99="","",'申込一覧表A'!P99&amp;" "&amp;'申込一覧表A'!R99)</f>
      </c>
      <c r="J71">
        <f>IF('申込一覧表A'!T99="","",'申込一覧表A'!T99&amp;" "&amp;'申込一覧表A'!V99)</f>
      </c>
      <c r="K71">
        <f>IF('申込一覧表A'!J99="","",'申込一覧表A'!J99)</f>
      </c>
      <c r="L71">
        <f>IF('申込一覧表A'!K99="","",'申込一覧表A'!K99)</f>
      </c>
      <c r="P71">
        <f>IF('申込一覧表A'!E99="","",'申込一覧表A'!E99)</f>
      </c>
      <c r="Q71" s="13">
        <f t="shared" si="3"/>
      </c>
      <c r="R71">
        <f>IF('申込一覧表A'!G99="","",'申込一覧表A'!G99)</f>
      </c>
      <c r="S71">
        <f>IF('申込一覧表A'!H99="","",'申込一覧表A'!H99)</f>
      </c>
    </row>
    <row r="72" spans="1:19" ht="17.25">
      <c r="A72">
        <f>IF('申込一覧表A'!I100="","",'申込一覧表A'!F100*100000000+'申込一覧表A'!I100)</f>
      </c>
      <c r="B72">
        <f>IF('申込一覧表A'!B100="","",'申込一覧表A'!B100&amp;"("&amp;'申込一覧表A'!C100&amp;")")</f>
      </c>
      <c r="C72">
        <f>IF('申込一覧表A'!D100="","",'申込一覧表A'!D100)</f>
      </c>
      <c r="D72">
        <f>IF('申込一覧表A'!F100="","",'申込一覧表A'!F100)</f>
      </c>
      <c r="E72">
        <f>IF(A72="","",IF('申込一覧表A'!$D$1="","",VLOOKUP('申込一覧表A'!$D$1,郡市,5)))</f>
      </c>
      <c r="F72">
        <f>IF('申込一覧表A'!I100="","",'申込一覧表A'!$D$1)</f>
      </c>
      <c r="G72">
        <f>IF('申込一覧表A'!I100="","",'申込一覧表A'!I100)</f>
      </c>
      <c r="H72">
        <f>IF('申込一覧表A'!L100="","",'申込一覧表A'!L100&amp;" "&amp;'申込一覧表A'!N100)</f>
      </c>
      <c r="I72">
        <f>IF('申込一覧表A'!P100="","",'申込一覧表A'!P100&amp;" "&amp;'申込一覧表A'!R100)</f>
      </c>
      <c r="J72">
        <f>IF('申込一覧表A'!T100="","",'申込一覧表A'!T100&amp;" "&amp;'申込一覧表A'!V100)</f>
      </c>
      <c r="K72">
        <f>IF('申込一覧表A'!J100="","",'申込一覧表A'!J100)</f>
      </c>
      <c r="L72">
        <f>IF('申込一覧表A'!K100="","",'申込一覧表A'!K100)</f>
      </c>
      <c r="P72">
        <f>IF('申込一覧表A'!E100="","",'申込一覧表A'!E100)</f>
      </c>
      <c r="Q72" s="13">
        <f t="shared" si="3"/>
      </c>
      <c r="R72">
        <f>IF('申込一覧表A'!G100="","",'申込一覧表A'!G100)</f>
      </c>
      <c r="S72">
        <f>IF('申込一覧表A'!H100="","",'申込一覧表A'!H100)</f>
      </c>
    </row>
    <row r="73" spans="1:19" ht="17.25">
      <c r="A73">
        <f>IF('申込一覧表A'!I101="","",'申込一覧表A'!F101*100000000+'申込一覧表A'!I101)</f>
      </c>
      <c r="B73">
        <f>IF('申込一覧表A'!B101="","",'申込一覧表A'!B101&amp;"("&amp;'申込一覧表A'!C101&amp;")")</f>
      </c>
      <c r="C73">
        <f>IF('申込一覧表A'!D101="","",'申込一覧表A'!D101)</f>
      </c>
      <c r="D73">
        <f>IF('申込一覧表A'!F101="","",'申込一覧表A'!F101)</f>
      </c>
      <c r="E73">
        <f>IF(A73="","",IF('申込一覧表A'!$D$1="","",VLOOKUP('申込一覧表A'!$D$1,郡市,5)))</f>
      </c>
      <c r="F73">
        <f>IF('申込一覧表A'!I101="","",'申込一覧表A'!$D$1)</f>
      </c>
      <c r="G73">
        <f>IF('申込一覧表A'!I101="","",'申込一覧表A'!I101)</f>
      </c>
      <c r="H73">
        <f>IF('申込一覧表A'!L101="","",'申込一覧表A'!L101&amp;" "&amp;'申込一覧表A'!N101)</f>
      </c>
      <c r="I73">
        <f>IF('申込一覧表A'!P101="","",'申込一覧表A'!P101&amp;" "&amp;'申込一覧表A'!R101)</f>
      </c>
      <c r="J73">
        <f>IF('申込一覧表A'!T101="","",'申込一覧表A'!T101&amp;" "&amp;'申込一覧表A'!V101)</f>
      </c>
      <c r="K73">
        <f>IF('申込一覧表A'!J101="","",'申込一覧表A'!J101)</f>
      </c>
      <c r="L73">
        <f>IF('申込一覧表A'!K101="","",'申込一覧表A'!K101)</f>
      </c>
      <c r="P73">
        <f>IF('申込一覧表A'!E101="","",'申込一覧表A'!E101)</f>
      </c>
      <c r="Q73" s="13">
        <f t="shared" si="3"/>
      </c>
      <c r="R73">
        <f>IF('申込一覧表A'!G101="","",'申込一覧表A'!G101)</f>
      </c>
      <c r="S73">
        <f>IF('申込一覧表A'!H101="","",'申込一覧表A'!H101)</f>
      </c>
    </row>
    <row r="74" spans="1:19" ht="17.25">
      <c r="A74">
        <f>IF('申込一覧表A'!I102="","",'申込一覧表A'!F102*100000000+'申込一覧表A'!I102)</f>
      </c>
      <c r="B74">
        <f>IF('申込一覧表A'!B102="","",'申込一覧表A'!B102&amp;"("&amp;'申込一覧表A'!C102&amp;")")</f>
      </c>
      <c r="C74">
        <f>IF('申込一覧表A'!D102="","",'申込一覧表A'!D102)</f>
      </c>
      <c r="D74">
        <f>IF('申込一覧表A'!F102="","",'申込一覧表A'!F102)</f>
      </c>
      <c r="E74">
        <f>IF(A74="","",IF('申込一覧表A'!$D$1="","",VLOOKUP('申込一覧表A'!$D$1,郡市,5)))</f>
      </c>
      <c r="F74">
        <f>IF('申込一覧表A'!I102="","",'申込一覧表A'!$D$1)</f>
      </c>
      <c r="G74">
        <f>IF('申込一覧表A'!I102="","",'申込一覧表A'!I102)</f>
      </c>
      <c r="H74">
        <f>IF('申込一覧表A'!L102="","",'申込一覧表A'!L102&amp;" "&amp;'申込一覧表A'!N102)</f>
      </c>
      <c r="I74">
        <f>IF('申込一覧表A'!P102="","",'申込一覧表A'!P102&amp;" "&amp;'申込一覧表A'!R102)</f>
      </c>
      <c r="J74">
        <f>IF('申込一覧表A'!T102="","",'申込一覧表A'!T102&amp;" "&amp;'申込一覧表A'!V102)</f>
      </c>
      <c r="K74">
        <f>IF('申込一覧表A'!J102="","",'申込一覧表A'!J102)</f>
      </c>
      <c r="L74">
        <f>IF('申込一覧表A'!K102="","",'申込一覧表A'!K102)</f>
      </c>
      <c r="P74">
        <f>IF('申込一覧表A'!E102="","",'申込一覧表A'!E102)</f>
      </c>
      <c r="Q74" s="13">
        <f t="shared" si="3"/>
      </c>
      <c r="R74">
        <f>IF('申込一覧表A'!G102="","",'申込一覧表A'!G102)</f>
      </c>
      <c r="S74">
        <f>IF('申込一覧表A'!H102="","",'申込一覧表A'!H102)</f>
      </c>
    </row>
    <row r="75" spans="1:19" ht="17.25">
      <c r="A75">
        <f>IF('申込一覧表A'!I103="","",'申込一覧表A'!F103*100000000+'申込一覧表A'!I103)</f>
      </c>
      <c r="B75">
        <f>IF('申込一覧表A'!B103="","",'申込一覧表A'!B103&amp;"("&amp;'申込一覧表A'!C103&amp;")")</f>
      </c>
      <c r="C75">
        <f>IF('申込一覧表A'!D103="","",'申込一覧表A'!D103)</f>
      </c>
      <c r="D75">
        <f>IF('申込一覧表A'!F103="","",'申込一覧表A'!F103)</f>
      </c>
      <c r="E75">
        <f>IF(A75="","",IF('申込一覧表A'!$D$1="","",VLOOKUP('申込一覧表A'!$D$1,郡市,5)))</f>
      </c>
      <c r="F75">
        <f>IF('申込一覧表A'!I103="","",'申込一覧表A'!$D$1)</f>
      </c>
      <c r="G75">
        <f>IF('申込一覧表A'!I103="","",'申込一覧表A'!I103)</f>
      </c>
      <c r="H75">
        <f>IF('申込一覧表A'!L103="","",'申込一覧表A'!L103&amp;" "&amp;'申込一覧表A'!N103)</f>
      </c>
      <c r="I75">
        <f>IF('申込一覧表A'!P103="","",'申込一覧表A'!P103&amp;" "&amp;'申込一覧表A'!R103)</f>
      </c>
      <c r="J75">
        <f>IF('申込一覧表A'!T103="","",'申込一覧表A'!T103&amp;" "&amp;'申込一覧表A'!V103)</f>
      </c>
      <c r="K75">
        <f>IF('申込一覧表A'!J103="","",'申込一覧表A'!J103)</f>
      </c>
      <c r="L75">
        <f>IF('申込一覧表A'!K103="","",'申込一覧表A'!K103)</f>
      </c>
      <c r="P75">
        <f>IF('申込一覧表A'!E103="","",'申込一覧表A'!E103)</f>
      </c>
      <c r="Q75" s="13">
        <f t="shared" si="3"/>
      </c>
      <c r="R75">
        <f>IF('申込一覧表A'!G103="","",'申込一覧表A'!G103)</f>
      </c>
      <c r="S75">
        <f>IF('申込一覧表A'!H103="","",'申込一覧表A'!H103)</f>
      </c>
    </row>
    <row r="76" spans="1:19" ht="17.25">
      <c r="A76">
        <f>IF('申込一覧表A'!I104="","",'申込一覧表A'!F104*100000000+'申込一覧表A'!I104)</f>
      </c>
      <c r="B76">
        <f>IF('申込一覧表A'!B104="","",'申込一覧表A'!B104&amp;"("&amp;'申込一覧表A'!C104&amp;")")</f>
      </c>
      <c r="C76">
        <f>IF('申込一覧表A'!D104="","",'申込一覧表A'!D104)</f>
      </c>
      <c r="D76">
        <f>IF('申込一覧表A'!F104="","",'申込一覧表A'!F104)</f>
      </c>
      <c r="E76">
        <f>IF(A76="","",IF('申込一覧表A'!$D$1="","",VLOOKUP('申込一覧表A'!$D$1,郡市,5)))</f>
      </c>
      <c r="F76">
        <f>IF('申込一覧表A'!I104="","",'申込一覧表A'!$D$1)</f>
      </c>
      <c r="G76">
        <f>IF('申込一覧表A'!I104="","",'申込一覧表A'!I104)</f>
      </c>
      <c r="H76">
        <f>IF('申込一覧表A'!L104="","",'申込一覧表A'!L104&amp;" "&amp;'申込一覧表A'!N104)</f>
      </c>
      <c r="I76">
        <f>IF('申込一覧表A'!P104="","",'申込一覧表A'!P104&amp;" "&amp;'申込一覧表A'!R104)</f>
      </c>
      <c r="J76">
        <f>IF('申込一覧表A'!T104="","",'申込一覧表A'!T104&amp;" "&amp;'申込一覧表A'!V104)</f>
      </c>
      <c r="K76">
        <f>IF('申込一覧表A'!J104="","",'申込一覧表A'!J104)</f>
      </c>
      <c r="L76">
        <f>IF('申込一覧表A'!K104="","",'申込一覧表A'!K104)</f>
      </c>
      <c r="P76">
        <f>IF('申込一覧表A'!E104="","",'申込一覧表A'!E104)</f>
      </c>
      <c r="Q76" s="13">
        <f t="shared" si="3"/>
      </c>
      <c r="R76">
        <f>IF('申込一覧表A'!G104="","",'申込一覧表A'!G104)</f>
      </c>
      <c r="S76">
        <f>IF('申込一覧表A'!H104="","",'申込一覧表A'!H104)</f>
      </c>
    </row>
    <row r="77" spans="1:19" ht="17.25">
      <c r="A77">
        <f>IF('申込一覧表A'!I105="","",'申込一覧表A'!F105*100000000+'申込一覧表A'!I105)</f>
      </c>
      <c r="B77">
        <f>IF('申込一覧表A'!B105="","",'申込一覧表A'!B105&amp;"("&amp;'申込一覧表A'!C105&amp;")")</f>
      </c>
      <c r="C77">
        <f>IF('申込一覧表A'!D105="","",'申込一覧表A'!D105)</f>
      </c>
      <c r="D77">
        <f>IF('申込一覧表A'!F105="","",'申込一覧表A'!F105)</f>
      </c>
      <c r="E77">
        <f>IF(A77="","",IF('申込一覧表A'!$D$1="","",VLOOKUP('申込一覧表A'!$D$1,郡市,5)))</f>
      </c>
      <c r="F77">
        <f>IF('申込一覧表A'!I105="","",'申込一覧表A'!$D$1)</f>
      </c>
      <c r="G77">
        <f>IF('申込一覧表A'!I105="","",'申込一覧表A'!I105)</f>
      </c>
      <c r="H77">
        <f>IF('申込一覧表A'!L105="","",'申込一覧表A'!L105&amp;" "&amp;'申込一覧表A'!N105)</f>
      </c>
      <c r="I77">
        <f>IF('申込一覧表A'!P105="","",'申込一覧表A'!P105&amp;" "&amp;'申込一覧表A'!R105)</f>
      </c>
      <c r="J77">
        <f>IF('申込一覧表A'!T105="","",'申込一覧表A'!T105&amp;" "&amp;'申込一覧表A'!V105)</f>
      </c>
      <c r="K77">
        <f>IF('申込一覧表A'!J105="","",'申込一覧表A'!J105)</f>
      </c>
      <c r="L77">
        <f>IF('申込一覧表A'!K105="","",'申込一覧表A'!K105)</f>
      </c>
      <c r="P77">
        <f>IF('申込一覧表A'!E105="","",'申込一覧表A'!E105)</f>
      </c>
      <c r="Q77" s="13">
        <f t="shared" si="3"/>
      </c>
      <c r="R77">
        <f>IF('申込一覧表A'!G105="","",'申込一覧表A'!G105)</f>
      </c>
      <c r="S77">
        <f>IF('申込一覧表A'!H105="","",'申込一覧表A'!H105)</f>
      </c>
    </row>
    <row r="78" spans="1:19" ht="17.25">
      <c r="A78">
        <f>IF('申込一覧表A'!I106="","",'申込一覧表A'!F106*100000000+'申込一覧表A'!I106)</f>
      </c>
      <c r="B78">
        <f>IF('申込一覧表A'!B106="","",'申込一覧表A'!B106&amp;"("&amp;'申込一覧表A'!C106&amp;")")</f>
      </c>
      <c r="C78">
        <f>IF('申込一覧表A'!D106="","",'申込一覧表A'!D106)</f>
      </c>
      <c r="D78">
        <f>IF('申込一覧表A'!F106="","",'申込一覧表A'!F106)</f>
      </c>
      <c r="E78">
        <f>IF(A78="","",IF('申込一覧表A'!$D$1="","",VLOOKUP('申込一覧表A'!$D$1,郡市,5)))</f>
      </c>
      <c r="F78">
        <f>IF('申込一覧表A'!I106="","",'申込一覧表A'!$D$1)</f>
      </c>
      <c r="G78">
        <f>IF('申込一覧表A'!I106="","",'申込一覧表A'!I106)</f>
      </c>
      <c r="H78">
        <f>IF('申込一覧表A'!L106="","",'申込一覧表A'!L106&amp;" "&amp;'申込一覧表A'!N106)</f>
      </c>
      <c r="I78">
        <f>IF('申込一覧表A'!P106="","",'申込一覧表A'!P106&amp;" "&amp;'申込一覧表A'!R106)</f>
      </c>
      <c r="J78">
        <f>IF('申込一覧表A'!T106="","",'申込一覧表A'!T106&amp;" "&amp;'申込一覧表A'!V106)</f>
      </c>
      <c r="K78">
        <f>IF('申込一覧表A'!J106="","",'申込一覧表A'!J106)</f>
      </c>
      <c r="L78">
        <f>IF('申込一覧表A'!K106="","",'申込一覧表A'!K106)</f>
      </c>
      <c r="P78">
        <f>IF('申込一覧表A'!E106="","",'申込一覧表A'!E106)</f>
      </c>
      <c r="Q78" s="13">
        <f t="shared" si="3"/>
      </c>
      <c r="R78">
        <f>IF('申込一覧表A'!G106="","",'申込一覧表A'!G106)</f>
      </c>
      <c r="S78">
        <f>IF('申込一覧表A'!H106="","",'申込一覧表A'!H106)</f>
      </c>
    </row>
    <row r="79" spans="1:19" ht="17.25">
      <c r="A79">
        <f>IF('申込一覧表A'!I107="","",'申込一覧表A'!F107*100000000+'申込一覧表A'!I107)</f>
      </c>
      <c r="B79">
        <f>IF('申込一覧表A'!B107="","",'申込一覧表A'!B107&amp;"("&amp;'申込一覧表A'!C107&amp;")")</f>
      </c>
      <c r="C79">
        <f>IF('申込一覧表A'!D107="","",'申込一覧表A'!D107)</f>
      </c>
      <c r="D79">
        <f>IF('申込一覧表A'!F107="","",'申込一覧表A'!F107)</f>
      </c>
      <c r="E79">
        <f>IF(A79="","",IF('申込一覧表A'!$D$1="","",VLOOKUP('申込一覧表A'!$D$1,郡市,5)))</f>
      </c>
      <c r="F79">
        <f>IF('申込一覧表A'!I107="","",'申込一覧表A'!$D$1)</f>
      </c>
      <c r="G79">
        <f>IF('申込一覧表A'!I107="","",'申込一覧表A'!I107)</f>
      </c>
      <c r="H79">
        <f>IF('申込一覧表A'!L107="","",'申込一覧表A'!L107&amp;" "&amp;'申込一覧表A'!N107)</f>
      </c>
      <c r="I79">
        <f>IF('申込一覧表A'!P107="","",'申込一覧表A'!P107&amp;" "&amp;'申込一覧表A'!R107)</f>
      </c>
      <c r="J79">
        <f>IF('申込一覧表A'!T107="","",'申込一覧表A'!T107&amp;" "&amp;'申込一覧表A'!V107)</f>
      </c>
      <c r="K79">
        <f>IF('申込一覧表A'!J107="","",'申込一覧表A'!J107)</f>
      </c>
      <c r="L79">
        <f>IF('申込一覧表A'!K107="","",'申込一覧表A'!K107)</f>
      </c>
      <c r="P79">
        <f>IF('申込一覧表A'!E107="","",'申込一覧表A'!E107)</f>
      </c>
      <c r="Q79" s="13">
        <f t="shared" si="3"/>
      </c>
      <c r="R79">
        <f>IF('申込一覧表A'!G107="","",'申込一覧表A'!G107)</f>
      </c>
      <c r="S79">
        <f>IF('申込一覧表A'!H107="","",'申込一覧表A'!H107)</f>
      </c>
    </row>
    <row r="80" spans="1:19" ht="17.25">
      <c r="A80">
        <f>IF('申込一覧表A'!I108="","",'申込一覧表A'!F108*100000000+'申込一覧表A'!I108)</f>
      </c>
      <c r="B80">
        <f>IF('申込一覧表A'!B108="","",'申込一覧表A'!B108&amp;"("&amp;'申込一覧表A'!C108&amp;")")</f>
      </c>
      <c r="C80">
        <f>IF('申込一覧表A'!D108="","",'申込一覧表A'!D108)</f>
      </c>
      <c r="D80">
        <f>IF('申込一覧表A'!F108="","",'申込一覧表A'!F108)</f>
      </c>
      <c r="E80">
        <f>IF(A80="","",IF('申込一覧表A'!$D$1="","",VLOOKUP('申込一覧表A'!$D$1,郡市,5)))</f>
      </c>
      <c r="F80">
        <f>IF('申込一覧表A'!I108="","",'申込一覧表A'!$D$1)</f>
      </c>
      <c r="G80">
        <f>IF('申込一覧表A'!I108="","",'申込一覧表A'!I108)</f>
      </c>
      <c r="H80">
        <f>IF('申込一覧表A'!L108="","",'申込一覧表A'!L108&amp;" "&amp;'申込一覧表A'!N108)</f>
      </c>
      <c r="I80">
        <f>IF('申込一覧表A'!P108="","",'申込一覧表A'!P108&amp;" "&amp;'申込一覧表A'!R108)</f>
      </c>
      <c r="J80">
        <f>IF('申込一覧表A'!T108="","",'申込一覧表A'!T108&amp;" "&amp;'申込一覧表A'!V108)</f>
      </c>
      <c r="K80">
        <f>IF('申込一覧表A'!J108="","",'申込一覧表A'!J108)</f>
      </c>
      <c r="L80">
        <f>IF('申込一覧表A'!K108="","",'申込一覧表A'!K108)</f>
      </c>
      <c r="P80">
        <f>IF('申込一覧表A'!E108="","",'申込一覧表A'!E108)</f>
      </c>
      <c r="Q80" s="13">
        <f aca="true" t="shared" si="4" ref="Q80:Q105">IF(D80="","",IF(D80=1,"m","f"))</f>
      </c>
      <c r="R80">
        <f>IF('申込一覧表A'!G108="","",'申込一覧表A'!G108)</f>
      </c>
      <c r="S80">
        <f>IF('申込一覧表A'!H108="","",'申込一覧表A'!H108)</f>
      </c>
    </row>
    <row r="81" spans="1:19" ht="17.25">
      <c r="A81">
        <f>IF('申込一覧表A'!I109="","",'申込一覧表A'!F109*100000000+'申込一覧表A'!I109)</f>
      </c>
      <c r="B81">
        <f>IF('申込一覧表A'!B109="","",'申込一覧表A'!B109&amp;"("&amp;'申込一覧表A'!C109&amp;")")</f>
      </c>
      <c r="C81">
        <f>IF('申込一覧表A'!D109="","",'申込一覧表A'!D109)</f>
      </c>
      <c r="D81">
        <f>IF('申込一覧表A'!F109="","",'申込一覧表A'!F109)</f>
      </c>
      <c r="E81">
        <f>IF(A81="","",IF('申込一覧表A'!$D$1="","",VLOOKUP('申込一覧表A'!$D$1,郡市,5)))</f>
      </c>
      <c r="F81">
        <f>IF('申込一覧表A'!I109="","",'申込一覧表A'!$D$1)</f>
      </c>
      <c r="G81">
        <f>IF('申込一覧表A'!I109="","",'申込一覧表A'!I109)</f>
      </c>
      <c r="H81">
        <f>IF('申込一覧表A'!L109="","",'申込一覧表A'!L109&amp;" "&amp;'申込一覧表A'!N109)</f>
      </c>
      <c r="I81">
        <f>IF('申込一覧表A'!P109="","",'申込一覧表A'!P109&amp;" "&amp;'申込一覧表A'!R109)</f>
      </c>
      <c r="J81">
        <f>IF('申込一覧表A'!T109="","",'申込一覧表A'!T109&amp;" "&amp;'申込一覧表A'!V109)</f>
      </c>
      <c r="K81">
        <f>IF('申込一覧表A'!J109="","",'申込一覧表A'!J109)</f>
      </c>
      <c r="L81">
        <f>IF('申込一覧表A'!K109="","",'申込一覧表A'!K109)</f>
      </c>
      <c r="P81">
        <f>IF('申込一覧表A'!E109="","",'申込一覧表A'!E109)</f>
      </c>
      <c r="Q81" s="13">
        <f t="shared" si="4"/>
      </c>
      <c r="R81">
        <f>IF('申込一覧表A'!G109="","",'申込一覧表A'!G109)</f>
      </c>
      <c r="S81">
        <f>IF('申込一覧表A'!H109="","",'申込一覧表A'!H109)</f>
      </c>
    </row>
    <row r="82" spans="1:19" ht="17.25">
      <c r="A82">
        <f>IF('申込一覧表A'!I110="","",'申込一覧表A'!F110*100000000+'申込一覧表A'!I110)</f>
      </c>
      <c r="B82">
        <f>IF('申込一覧表A'!B110="","",'申込一覧表A'!B110&amp;"("&amp;'申込一覧表A'!C110&amp;")")</f>
      </c>
      <c r="C82">
        <f>IF('申込一覧表A'!D110="","",'申込一覧表A'!D110)</f>
      </c>
      <c r="D82">
        <f>IF('申込一覧表A'!F110="","",'申込一覧表A'!F110)</f>
      </c>
      <c r="E82">
        <f>IF(A82="","",IF('申込一覧表A'!$D$1="","",VLOOKUP('申込一覧表A'!$D$1,郡市,5)))</f>
      </c>
      <c r="F82">
        <f>IF('申込一覧表A'!I110="","",'申込一覧表A'!$D$1)</f>
      </c>
      <c r="G82">
        <f>IF('申込一覧表A'!I110="","",'申込一覧表A'!I110)</f>
      </c>
      <c r="H82">
        <f>IF('申込一覧表A'!L110="","",'申込一覧表A'!L110&amp;" "&amp;'申込一覧表A'!N110)</f>
      </c>
      <c r="I82">
        <f>IF('申込一覧表A'!P110="","",'申込一覧表A'!P110&amp;" "&amp;'申込一覧表A'!R110)</f>
      </c>
      <c r="J82">
        <f>IF('申込一覧表A'!T110="","",'申込一覧表A'!T110&amp;" "&amp;'申込一覧表A'!V110)</f>
      </c>
      <c r="K82">
        <f>IF('申込一覧表A'!J110="","",'申込一覧表A'!J110)</f>
      </c>
      <c r="L82">
        <f>IF('申込一覧表A'!K110="","",'申込一覧表A'!K110)</f>
      </c>
      <c r="P82">
        <f>IF('申込一覧表A'!E110="","",'申込一覧表A'!E110)</f>
      </c>
      <c r="Q82" s="13">
        <f t="shared" si="4"/>
      </c>
      <c r="R82">
        <f>IF('申込一覧表A'!G110="","",'申込一覧表A'!G110)</f>
      </c>
      <c r="S82">
        <f>IF('申込一覧表A'!H110="","",'申込一覧表A'!H110)</f>
      </c>
    </row>
    <row r="83" spans="1:19" ht="17.25">
      <c r="A83">
        <f>IF('申込一覧表A'!I111="","",'申込一覧表A'!F111*100000000+'申込一覧表A'!I111)</f>
      </c>
      <c r="B83">
        <f>IF('申込一覧表A'!B111="","",'申込一覧表A'!B111&amp;"("&amp;'申込一覧表A'!C111&amp;")")</f>
      </c>
      <c r="C83">
        <f>IF('申込一覧表A'!D111="","",'申込一覧表A'!D111)</f>
      </c>
      <c r="D83">
        <f>IF('申込一覧表A'!F111="","",'申込一覧表A'!F111)</f>
      </c>
      <c r="E83">
        <f>IF(A83="","",IF('申込一覧表A'!$D$1="","",VLOOKUP('申込一覧表A'!$D$1,郡市,5)))</f>
      </c>
      <c r="F83">
        <f>IF('申込一覧表A'!I111="","",'申込一覧表A'!$D$1)</f>
      </c>
      <c r="G83">
        <f>IF('申込一覧表A'!I111="","",'申込一覧表A'!I111)</f>
      </c>
      <c r="H83">
        <f>IF('申込一覧表A'!L111="","",'申込一覧表A'!L111&amp;" "&amp;'申込一覧表A'!N111)</f>
      </c>
      <c r="I83">
        <f>IF('申込一覧表A'!P111="","",'申込一覧表A'!P111&amp;" "&amp;'申込一覧表A'!R111)</f>
      </c>
      <c r="J83">
        <f>IF('申込一覧表A'!T111="","",'申込一覧表A'!T111&amp;" "&amp;'申込一覧表A'!V111)</f>
      </c>
      <c r="K83">
        <f>IF('申込一覧表A'!J111="","",'申込一覧表A'!J111)</f>
      </c>
      <c r="L83">
        <f>IF('申込一覧表A'!K111="","",'申込一覧表A'!K111)</f>
      </c>
      <c r="P83">
        <f>IF('申込一覧表A'!E111="","",'申込一覧表A'!E111)</f>
      </c>
      <c r="Q83" s="13">
        <f t="shared" si="4"/>
      </c>
      <c r="R83">
        <f>IF('申込一覧表A'!G111="","",'申込一覧表A'!G111)</f>
      </c>
      <c r="S83">
        <f>IF('申込一覧表A'!H111="","",'申込一覧表A'!H111)</f>
      </c>
    </row>
    <row r="84" spans="1:19" ht="17.25">
      <c r="A84">
        <f>IF('申込一覧表A'!I112="","",'申込一覧表A'!F112*100000000+'申込一覧表A'!I112)</f>
      </c>
      <c r="B84">
        <f>IF('申込一覧表A'!B112="","",'申込一覧表A'!B112&amp;"("&amp;'申込一覧表A'!C112&amp;")")</f>
      </c>
      <c r="C84">
        <f>IF('申込一覧表A'!D112="","",'申込一覧表A'!D112)</f>
      </c>
      <c r="D84">
        <f>IF('申込一覧表A'!F112="","",'申込一覧表A'!F112)</f>
      </c>
      <c r="E84">
        <f>IF(A84="","",IF('申込一覧表A'!$D$1="","",VLOOKUP('申込一覧表A'!$D$1,郡市,5)))</f>
      </c>
      <c r="F84">
        <f>IF('申込一覧表A'!I112="","",'申込一覧表A'!$D$1)</f>
      </c>
      <c r="G84">
        <f>IF('申込一覧表A'!I112="","",'申込一覧表A'!I112)</f>
      </c>
      <c r="H84">
        <f>IF('申込一覧表A'!L112="","",'申込一覧表A'!L112&amp;" "&amp;'申込一覧表A'!N112)</f>
      </c>
      <c r="I84">
        <f>IF('申込一覧表A'!P112="","",'申込一覧表A'!P112&amp;" "&amp;'申込一覧表A'!R112)</f>
      </c>
      <c r="J84">
        <f>IF('申込一覧表A'!T112="","",'申込一覧表A'!T112&amp;" "&amp;'申込一覧表A'!V112)</f>
      </c>
      <c r="K84">
        <f>IF('申込一覧表A'!J112="","",'申込一覧表A'!J112)</f>
      </c>
      <c r="L84">
        <f>IF('申込一覧表A'!K112="","",'申込一覧表A'!K112)</f>
      </c>
      <c r="P84">
        <f>IF('申込一覧表A'!E112="","",'申込一覧表A'!E112)</f>
      </c>
      <c r="Q84" s="13">
        <f t="shared" si="4"/>
      </c>
      <c r="R84">
        <f>IF('申込一覧表A'!G112="","",'申込一覧表A'!G112)</f>
      </c>
      <c r="S84">
        <f>IF('申込一覧表A'!H112="","",'申込一覧表A'!H112)</f>
      </c>
    </row>
    <row r="85" spans="1:19" ht="17.25">
      <c r="A85">
        <f>IF('申込一覧表A'!I113="","",'申込一覧表A'!F113*100000000+'申込一覧表A'!I113)</f>
      </c>
      <c r="B85">
        <f>IF('申込一覧表A'!B113="","",'申込一覧表A'!B113&amp;"("&amp;'申込一覧表A'!C113&amp;")")</f>
      </c>
      <c r="C85">
        <f>IF('申込一覧表A'!D113="","",'申込一覧表A'!D113)</f>
      </c>
      <c r="D85">
        <f>IF('申込一覧表A'!F113="","",'申込一覧表A'!F113)</f>
      </c>
      <c r="E85">
        <f>IF(A85="","",IF('申込一覧表A'!$D$1="","",VLOOKUP('申込一覧表A'!$D$1,郡市,5)))</f>
      </c>
      <c r="F85">
        <f>IF('申込一覧表A'!I113="","",'申込一覧表A'!$D$1)</f>
      </c>
      <c r="G85">
        <f>IF('申込一覧表A'!I113="","",'申込一覧表A'!I113)</f>
      </c>
      <c r="H85">
        <f>IF('申込一覧表A'!L113="","",'申込一覧表A'!L113&amp;" "&amp;'申込一覧表A'!N113)</f>
      </c>
      <c r="I85">
        <f>IF('申込一覧表A'!P113="","",'申込一覧表A'!P113&amp;" "&amp;'申込一覧表A'!R113)</f>
      </c>
      <c r="J85">
        <f>IF('申込一覧表A'!T113="","",'申込一覧表A'!T113&amp;" "&amp;'申込一覧表A'!V113)</f>
      </c>
      <c r="K85">
        <f>IF('申込一覧表A'!J113="","",'申込一覧表A'!J113)</f>
      </c>
      <c r="L85">
        <f>IF('申込一覧表A'!K113="","",'申込一覧表A'!K113)</f>
      </c>
      <c r="P85">
        <f>IF('申込一覧表A'!E113="","",'申込一覧表A'!E113)</f>
      </c>
      <c r="Q85" s="13">
        <f t="shared" si="4"/>
      </c>
      <c r="R85">
        <f>IF('申込一覧表A'!G113="","",'申込一覧表A'!G113)</f>
      </c>
      <c r="S85">
        <f>IF('申込一覧表A'!H113="","",'申込一覧表A'!H113)</f>
      </c>
    </row>
    <row r="86" spans="1:19" ht="17.25">
      <c r="A86">
        <f>IF('申込一覧表A'!I114="","",'申込一覧表A'!F114*100000000+'申込一覧表A'!I114)</f>
      </c>
      <c r="B86">
        <f>IF('申込一覧表A'!B114="","",'申込一覧表A'!B114&amp;"("&amp;'申込一覧表A'!C114&amp;")")</f>
      </c>
      <c r="C86">
        <f>IF('申込一覧表A'!D114="","",'申込一覧表A'!D114)</f>
      </c>
      <c r="D86">
        <f>IF('申込一覧表A'!F114="","",'申込一覧表A'!F114)</f>
      </c>
      <c r="E86">
        <f>IF(A86="","",IF('申込一覧表A'!$D$1="","",VLOOKUP('申込一覧表A'!$D$1,郡市,5)))</f>
      </c>
      <c r="F86">
        <f>IF('申込一覧表A'!I114="","",'申込一覧表A'!$D$1)</f>
      </c>
      <c r="G86">
        <f>IF('申込一覧表A'!I114="","",'申込一覧表A'!I114)</f>
      </c>
      <c r="H86">
        <f>IF('申込一覧表A'!L114="","",'申込一覧表A'!L114&amp;" "&amp;'申込一覧表A'!N114)</f>
      </c>
      <c r="I86">
        <f>IF('申込一覧表A'!P114="","",'申込一覧表A'!P114&amp;" "&amp;'申込一覧表A'!R114)</f>
      </c>
      <c r="J86">
        <f>IF('申込一覧表A'!T114="","",'申込一覧表A'!T114&amp;" "&amp;'申込一覧表A'!V114)</f>
      </c>
      <c r="K86">
        <f>IF('申込一覧表A'!J114="","",'申込一覧表A'!J114)</f>
      </c>
      <c r="L86">
        <f>IF('申込一覧表A'!K114="","",'申込一覧表A'!K114)</f>
      </c>
      <c r="P86">
        <f>IF('申込一覧表A'!E114="","",'申込一覧表A'!E114)</f>
      </c>
      <c r="Q86" s="13">
        <f t="shared" si="4"/>
      </c>
      <c r="R86">
        <f>IF('申込一覧表A'!G114="","",'申込一覧表A'!G114)</f>
      </c>
      <c r="S86">
        <f>IF('申込一覧表A'!H114="","",'申込一覧表A'!H114)</f>
      </c>
    </row>
    <row r="87" spans="1:19" ht="17.25">
      <c r="A87">
        <f>IF('申込一覧表A'!I115="","",'申込一覧表A'!F115*100000000+'申込一覧表A'!I115)</f>
      </c>
      <c r="B87">
        <f>IF('申込一覧表A'!B115="","",'申込一覧表A'!B115&amp;"("&amp;'申込一覧表A'!C115&amp;")")</f>
      </c>
      <c r="C87">
        <f>IF('申込一覧表A'!D115="","",'申込一覧表A'!D115)</f>
      </c>
      <c r="D87">
        <f>IF('申込一覧表A'!F115="","",'申込一覧表A'!F115)</f>
      </c>
      <c r="E87">
        <f>IF(A87="","",IF('申込一覧表A'!$D$1="","",VLOOKUP('申込一覧表A'!$D$1,郡市,5)))</f>
      </c>
      <c r="F87">
        <f>IF('申込一覧表A'!I115="","",'申込一覧表A'!$D$1)</f>
      </c>
      <c r="G87">
        <f>IF('申込一覧表A'!I115="","",'申込一覧表A'!I115)</f>
      </c>
      <c r="H87">
        <f>IF('申込一覧表A'!L115="","",'申込一覧表A'!L115&amp;" "&amp;'申込一覧表A'!N115)</f>
      </c>
      <c r="I87">
        <f>IF('申込一覧表A'!P115="","",'申込一覧表A'!P115&amp;" "&amp;'申込一覧表A'!R115)</f>
      </c>
      <c r="J87">
        <f>IF('申込一覧表A'!T115="","",'申込一覧表A'!T115&amp;" "&amp;'申込一覧表A'!V115)</f>
      </c>
      <c r="K87">
        <f>IF('申込一覧表A'!J115="","",'申込一覧表A'!J115)</f>
      </c>
      <c r="L87">
        <f>IF('申込一覧表A'!K115="","",'申込一覧表A'!K115)</f>
      </c>
      <c r="P87">
        <f>IF('申込一覧表A'!E115="","",'申込一覧表A'!E115)</f>
      </c>
      <c r="Q87" s="13">
        <f t="shared" si="4"/>
      </c>
      <c r="R87">
        <f>IF('申込一覧表A'!G115="","",'申込一覧表A'!G115)</f>
      </c>
      <c r="S87">
        <f>IF('申込一覧表A'!H115="","",'申込一覧表A'!H115)</f>
      </c>
    </row>
    <row r="88" spans="1:19" ht="17.25">
      <c r="A88">
        <f>IF('申込一覧表A'!I116="","",'申込一覧表A'!F116*100000000+'申込一覧表A'!I116)</f>
      </c>
      <c r="B88">
        <f>IF('申込一覧表A'!B116="","",'申込一覧表A'!B116&amp;"("&amp;'申込一覧表A'!C116&amp;")")</f>
      </c>
      <c r="C88">
        <f>IF('申込一覧表A'!D116="","",'申込一覧表A'!D116)</f>
      </c>
      <c r="D88">
        <f>IF('申込一覧表A'!F116="","",'申込一覧表A'!F116)</f>
      </c>
      <c r="E88">
        <f>IF(A88="","",IF('申込一覧表A'!$D$1="","",VLOOKUP('申込一覧表A'!$D$1,郡市,5)))</f>
      </c>
      <c r="F88">
        <f>IF('申込一覧表A'!I116="","",'申込一覧表A'!$D$1)</f>
      </c>
      <c r="G88">
        <f>IF('申込一覧表A'!I116="","",'申込一覧表A'!I116)</f>
      </c>
      <c r="H88">
        <f>IF('申込一覧表A'!L116="","",'申込一覧表A'!L116&amp;" "&amp;'申込一覧表A'!N116)</f>
      </c>
      <c r="I88">
        <f>IF('申込一覧表A'!P116="","",'申込一覧表A'!P116&amp;" "&amp;'申込一覧表A'!R116)</f>
      </c>
      <c r="J88">
        <f>IF('申込一覧表A'!T116="","",'申込一覧表A'!T116&amp;" "&amp;'申込一覧表A'!V116)</f>
      </c>
      <c r="K88">
        <f>IF('申込一覧表A'!J116="","",'申込一覧表A'!J116)</f>
      </c>
      <c r="L88">
        <f>IF('申込一覧表A'!K116="","",'申込一覧表A'!K116)</f>
      </c>
      <c r="P88">
        <f>IF('申込一覧表A'!E116="","",'申込一覧表A'!E116)</f>
      </c>
      <c r="Q88" s="13">
        <f t="shared" si="4"/>
      </c>
      <c r="R88">
        <f>IF('申込一覧表A'!G116="","",'申込一覧表A'!G116)</f>
      </c>
      <c r="S88">
        <f>IF('申込一覧表A'!H116="","",'申込一覧表A'!H116)</f>
      </c>
    </row>
    <row r="89" spans="1:19" ht="17.25">
      <c r="A89">
        <f>IF('申込一覧表A'!I117="","",'申込一覧表A'!F117*100000000+'申込一覧表A'!I117)</f>
      </c>
      <c r="B89">
        <f>IF('申込一覧表A'!B117="","",'申込一覧表A'!B117&amp;"("&amp;'申込一覧表A'!C117&amp;")")</f>
      </c>
      <c r="C89">
        <f>IF('申込一覧表A'!D117="","",'申込一覧表A'!D117)</f>
      </c>
      <c r="D89">
        <f>IF('申込一覧表A'!F117="","",'申込一覧表A'!F117)</f>
      </c>
      <c r="E89">
        <f>IF(A89="","",IF('申込一覧表A'!$D$1="","",VLOOKUP('申込一覧表A'!$D$1,郡市,5)))</f>
      </c>
      <c r="F89">
        <f>IF('申込一覧表A'!I117="","",'申込一覧表A'!$D$1)</f>
      </c>
      <c r="G89">
        <f>IF('申込一覧表A'!I117="","",'申込一覧表A'!I117)</f>
      </c>
      <c r="H89">
        <f>IF('申込一覧表A'!L117="","",'申込一覧表A'!L117&amp;" "&amp;'申込一覧表A'!N117)</f>
      </c>
      <c r="I89">
        <f>IF('申込一覧表A'!P117="","",'申込一覧表A'!P117&amp;" "&amp;'申込一覧表A'!R117)</f>
      </c>
      <c r="J89">
        <f>IF('申込一覧表A'!T117="","",'申込一覧表A'!T117&amp;" "&amp;'申込一覧表A'!V117)</f>
      </c>
      <c r="K89">
        <f>IF('申込一覧表A'!J117="","",'申込一覧表A'!J117)</f>
      </c>
      <c r="L89">
        <f>IF('申込一覧表A'!K117="","",'申込一覧表A'!K117)</f>
      </c>
      <c r="P89">
        <f>IF('申込一覧表A'!E117="","",'申込一覧表A'!E117)</f>
      </c>
      <c r="Q89" s="13">
        <f t="shared" si="4"/>
      </c>
      <c r="R89">
        <f>IF('申込一覧表A'!G117="","",'申込一覧表A'!G117)</f>
      </c>
      <c r="S89">
        <f>IF('申込一覧表A'!H117="","",'申込一覧表A'!H117)</f>
      </c>
    </row>
    <row r="90" spans="1:19" ht="17.25">
      <c r="A90">
        <f>IF('申込一覧表A'!I118="","",'申込一覧表A'!F118*100000000+'申込一覧表A'!I118)</f>
      </c>
      <c r="B90">
        <f>IF('申込一覧表A'!B118="","",'申込一覧表A'!B118&amp;"("&amp;'申込一覧表A'!C118&amp;")")</f>
      </c>
      <c r="C90">
        <f>IF('申込一覧表A'!D118="","",'申込一覧表A'!D118)</f>
      </c>
      <c r="D90">
        <f>IF('申込一覧表A'!F118="","",'申込一覧表A'!F118)</f>
      </c>
      <c r="E90">
        <f>IF(A90="","",IF('申込一覧表A'!$D$1="","",VLOOKUP('申込一覧表A'!$D$1,郡市,5)))</f>
      </c>
      <c r="F90">
        <f>IF('申込一覧表A'!I118="","",'申込一覧表A'!$D$1)</f>
      </c>
      <c r="G90">
        <f>IF('申込一覧表A'!I118="","",'申込一覧表A'!I118)</f>
      </c>
      <c r="H90">
        <f>IF('申込一覧表A'!L118="","",'申込一覧表A'!L118&amp;" "&amp;'申込一覧表A'!N118)</f>
      </c>
      <c r="I90">
        <f>IF('申込一覧表A'!P118="","",'申込一覧表A'!P118&amp;" "&amp;'申込一覧表A'!R118)</f>
      </c>
      <c r="J90">
        <f>IF('申込一覧表A'!T118="","",'申込一覧表A'!T118&amp;" "&amp;'申込一覧表A'!V118)</f>
      </c>
      <c r="K90">
        <f>IF('申込一覧表A'!J118="","",'申込一覧表A'!J118)</f>
      </c>
      <c r="L90">
        <f>IF('申込一覧表A'!K118="","",'申込一覧表A'!K118)</f>
      </c>
      <c r="P90">
        <f>IF('申込一覧表A'!E118="","",'申込一覧表A'!E118)</f>
      </c>
      <c r="Q90" s="13">
        <f t="shared" si="4"/>
      </c>
      <c r="R90">
        <f>IF('申込一覧表A'!G118="","",'申込一覧表A'!G118)</f>
      </c>
      <c r="S90">
        <f>IF('申込一覧表A'!H118="","",'申込一覧表A'!H118)</f>
      </c>
    </row>
    <row r="91" spans="1:19" ht="17.25">
      <c r="A91">
        <f>IF('申込一覧表A'!I119="","",'申込一覧表A'!F119*100000000+'申込一覧表A'!I119)</f>
      </c>
      <c r="B91">
        <f>IF('申込一覧表A'!B119="","",'申込一覧表A'!B119&amp;"("&amp;'申込一覧表A'!C119&amp;")")</f>
      </c>
      <c r="C91">
        <f>IF('申込一覧表A'!D119="","",'申込一覧表A'!D119)</f>
      </c>
      <c r="D91">
        <f>IF('申込一覧表A'!F119="","",'申込一覧表A'!F119)</f>
      </c>
      <c r="E91">
        <f>IF(A91="","",IF('申込一覧表A'!$D$1="","",VLOOKUP('申込一覧表A'!$D$1,郡市,5)))</f>
      </c>
      <c r="F91">
        <f>IF('申込一覧表A'!I119="","",'申込一覧表A'!$D$1)</f>
      </c>
      <c r="G91">
        <f>IF('申込一覧表A'!I119="","",'申込一覧表A'!I119)</f>
      </c>
      <c r="H91">
        <f>IF('申込一覧表A'!L119="","",'申込一覧表A'!L119&amp;" "&amp;'申込一覧表A'!N119)</f>
      </c>
      <c r="I91">
        <f>IF('申込一覧表A'!P119="","",'申込一覧表A'!P119&amp;" "&amp;'申込一覧表A'!R119)</f>
      </c>
      <c r="J91">
        <f>IF('申込一覧表A'!T119="","",'申込一覧表A'!T119&amp;" "&amp;'申込一覧表A'!V119)</f>
      </c>
      <c r="K91">
        <f>IF('申込一覧表A'!J119="","",'申込一覧表A'!J119)</f>
      </c>
      <c r="L91">
        <f>IF('申込一覧表A'!K119="","",'申込一覧表A'!K119)</f>
      </c>
      <c r="P91">
        <f>IF('申込一覧表A'!E119="","",'申込一覧表A'!E119)</f>
      </c>
      <c r="Q91" s="13">
        <f t="shared" si="4"/>
      </c>
      <c r="R91">
        <f>IF('申込一覧表A'!G119="","",'申込一覧表A'!G119)</f>
      </c>
      <c r="S91">
        <f>IF('申込一覧表A'!H119="","",'申込一覧表A'!H119)</f>
      </c>
    </row>
    <row r="92" spans="1:19" ht="17.25">
      <c r="A92">
        <f>IF('申込一覧表A'!I120="","",'申込一覧表A'!F120*100000000+'申込一覧表A'!I120)</f>
      </c>
      <c r="B92">
        <f>IF('申込一覧表A'!B120="","",'申込一覧表A'!B120&amp;"("&amp;'申込一覧表A'!C120&amp;")")</f>
      </c>
      <c r="C92">
        <f>IF('申込一覧表A'!D120="","",'申込一覧表A'!D120)</f>
      </c>
      <c r="D92">
        <f>IF('申込一覧表A'!F120="","",'申込一覧表A'!F120)</f>
      </c>
      <c r="E92">
        <f>IF(A92="","",IF('申込一覧表A'!$D$1="","",VLOOKUP('申込一覧表A'!$D$1,郡市,5)))</f>
      </c>
      <c r="F92">
        <f>IF('申込一覧表A'!I120="","",'申込一覧表A'!$D$1)</f>
      </c>
      <c r="G92">
        <f>IF('申込一覧表A'!I120="","",'申込一覧表A'!I120)</f>
      </c>
      <c r="H92">
        <f>IF('申込一覧表A'!L120="","",'申込一覧表A'!L120&amp;" "&amp;'申込一覧表A'!N120)</f>
      </c>
      <c r="I92">
        <f>IF('申込一覧表A'!P120="","",'申込一覧表A'!P120&amp;" "&amp;'申込一覧表A'!R120)</f>
      </c>
      <c r="J92">
        <f>IF('申込一覧表A'!T120="","",'申込一覧表A'!T120&amp;" "&amp;'申込一覧表A'!V120)</f>
      </c>
      <c r="K92">
        <f>IF('申込一覧表A'!J120="","",'申込一覧表A'!J120)</f>
      </c>
      <c r="L92">
        <f>IF('申込一覧表A'!K120="","",'申込一覧表A'!K120)</f>
      </c>
      <c r="P92">
        <f>IF('申込一覧表A'!E120="","",'申込一覧表A'!E120)</f>
      </c>
      <c r="Q92" s="13">
        <f t="shared" si="4"/>
      </c>
      <c r="R92">
        <f>IF('申込一覧表A'!G120="","",'申込一覧表A'!G120)</f>
      </c>
      <c r="S92">
        <f>IF('申込一覧表A'!H120="","",'申込一覧表A'!H120)</f>
      </c>
    </row>
    <row r="93" spans="1:19" ht="17.25">
      <c r="A93">
        <f>IF('申込一覧表A'!I121="","",'申込一覧表A'!F121*100000000+'申込一覧表A'!I121)</f>
      </c>
      <c r="B93">
        <f>IF('申込一覧表A'!B121="","",'申込一覧表A'!B121&amp;"("&amp;'申込一覧表A'!C121&amp;")")</f>
      </c>
      <c r="C93">
        <f>IF('申込一覧表A'!D121="","",'申込一覧表A'!D121)</f>
      </c>
      <c r="D93">
        <f>IF('申込一覧表A'!F121="","",'申込一覧表A'!F121)</f>
      </c>
      <c r="E93">
        <f>IF(A93="","",IF('申込一覧表A'!$D$1="","",VLOOKUP('申込一覧表A'!$D$1,郡市,5)))</f>
      </c>
      <c r="F93">
        <f>IF('申込一覧表A'!I121="","",'申込一覧表A'!$D$1)</f>
      </c>
      <c r="G93">
        <f>IF('申込一覧表A'!I121="","",'申込一覧表A'!I121)</f>
      </c>
      <c r="H93">
        <f>IF('申込一覧表A'!L121="","",'申込一覧表A'!L121&amp;" "&amp;'申込一覧表A'!N121)</f>
      </c>
      <c r="I93">
        <f>IF('申込一覧表A'!P121="","",'申込一覧表A'!P121&amp;" "&amp;'申込一覧表A'!R121)</f>
      </c>
      <c r="J93">
        <f>IF('申込一覧表A'!T121="","",'申込一覧表A'!T121&amp;" "&amp;'申込一覧表A'!V121)</f>
      </c>
      <c r="K93">
        <f>IF('申込一覧表A'!J121="","",'申込一覧表A'!J121)</f>
      </c>
      <c r="L93">
        <f>IF('申込一覧表A'!K121="","",'申込一覧表A'!K121)</f>
      </c>
      <c r="P93">
        <f>IF('申込一覧表A'!E121="","",'申込一覧表A'!E121)</f>
      </c>
      <c r="Q93" s="13">
        <f t="shared" si="4"/>
      </c>
      <c r="R93">
        <f>IF('申込一覧表A'!G121="","",'申込一覧表A'!G121)</f>
      </c>
      <c r="S93">
        <f>IF('申込一覧表A'!H121="","",'申込一覧表A'!H121)</f>
      </c>
    </row>
    <row r="94" spans="1:19" ht="17.25">
      <c r="A94">
        <f>IF('申込一覧表A'!I122="","",'申込一覧表A'!F122*100000000+'申込一覧表A'!I122)</f>
      </c>
      <c r="B94">
        <f>IF('申込一覧表A'!B122="","",'申込一覧表A'!B122&amp;"("&amp;'申込一覧表A'!C122&amp;")")</f>
      </c>
      <c r="C94">
        <f>IF('申込一覧表A'!D122="","",'申込一覧表A'!D122)</f>
      </c>
      <c r="D94">
        <f>IF('申込一覧表A'!F122="","",'申込一覧表A'!F122)</f>
      </c>
      <c r="E94">
        <f>IF(A94="","",IF('申込一覧表A'!$D$1="","",VLOOKUP('申込一覧表A'!$D$1,郡市,5)))</f>
      </c>
      <c r="F94">
        <f>IF('申込一覧表A'!I122="","",'申込一覧表A'!$D$1)</f>
      </c>
      <c r="G94">
        <f>IF('申込一覧表A'!I122="","",'申込一覧表A'!I122)</f>
      </c>
      <c r="H94">
        <f>IF('申込一覧表A'!L122="","",'申込一覧表A'!L122&amp;" "&amp;'申込一覧表A'!N122)</f>
      </c>
      <c r="I94">
        <f>IF('申込一覧表A'!P122="","",'申込一覧表A'!P122&amp;" "&amp;'申込一覧表A'!R122)</f>
      </c>
      <c r="J94">
        <f>IF('申込一覧表A'!T122="","",'申込一覧表A'!T122&amp;" "&amp;'申込一覧表A'!V122)</f>
      </c>
      <c r="K94">
        <f>IF('申込一覧表A'!J122="","",'申込一覧表A'!J122)</f>
      </c>
      <c r="L94">
        <f>IF('申込一覧表A'!K122="","",'申込一覧表A'!K122)</f>
      </c>
      <c r="P94">
        <f>IF('申込一覧表A'!E122="","",'申込一覧表A'!E122)</f>
      </c>
      <c r="Q94" s="13">
        <f t="shared" si="4"/>
      </c>
      <c r="R94">
        <f>IF('申込一覧表A'!G122="","",'申込一覧表A'!G122)</f>
      </c>
      <c r="S94">
        <f>IF('申込一覧表A'!H122="","",'申込一覧表A'!H122)</f>
      </c>
    </row>
    <row r="95" spans="1:19" ht="17.25">
      <c r="A95">
        <f>IF('申込一覧表A'!I123="","",'申込一覧表A'!F123*100000000+'申込一覧表A'!I123)</f>
      </c>
      <c r="B95">
        <f>IF('申込一覧表A'!B123="","",'申込一覧表A'!B123&amp;"("&amp;'申込一覧表A'!C123&amp;")")</f>
      </c>
      <c r="C95">
        <f>IF('申込一覧表A'!D123="","",'申込一覧表A'!D123)</f>
      </c>
      <c r="D95">
        <f>IF('申込一覧表A'!F123="","",'申込一覧表A'!F123)</f>
      </c>
      <c r="E95">
        <f>IF(A95="","",IF('申込一覧表A'!$D$1="","",VLOOKUP('申込一覧表A'!$D$1,郡市,5)))</f>
      </c>
      <c r="F95">
        <f>IF('申込一覧表A'!I123="","",'申込一覧表A'!$D$1)</f>
      </c>
      <c r="G95">
        <f>IF('申込一覧表A'!I123="","",'申込一覧表A'!I123)</f>
      </c>
      <c r="H95">
        <f>IF('申込一覧表A'!L123="","",'申込一覧表A'!L123&amp;" "&amp;'申込一覧表A'!N123)</f>
      </c>
      <c r="I95">
        <f>IF('申込一覧表A'!P123="","",'申込一覧表A'!P123&amp;" "&amp;'申込一覧表A'!R123)</f>
      </c>
      <c r="J95">
        <f>IF('申込一覧表A'!T123="","",'申込一覧表A'!T123&amp;" "&amp;'申込一覧表A'!V123)</f>
      </c>
      <c r="K95">
        <f>IF('申込一覧表A'!J123="","",'申込一覧表A'!J123)</f>
      </c>
      <c r="L95">
        <f>IF('申込一覧表A'!K123="","",'申込一覧表A'!K123)</f>
      </c>
      <c r="P95">
        <f>IF('申込一覧表A'!E123="","",'申込一覧表A'!E123)</f>
      </c>
      <c r="Q95" s="13">
        <f t="shared" si="4"/>
      </c>
      <c r="R95">
        <f>IF('申込一覧表A'!G123="","",'申込一覧表A'!G123)</f>
      </c>
      <c r="S95">
        <f>IF('申込一覧表A'!H123="","",'申込一覧表A'!H123)</f>
      </c>
    </row>
    <row r="96" spans="1:19" ht="17.25">
      <c r="A96">
        <f>IF('申込一覧表A'!I124="","",'申込一覧表A'!F124*100000000+'申込一覧表A'!I124)</f>
      </c>
      <c r="B96">
        <f>IF('申込一覧表A'!B124="","",'申込一覧表A'!B124&amp;"("&amp;'申込一覧表A'!C124&amp;")")</f>
      </c>
      <c r="C96">
        <f>IF('申込一覧表A'!D124="","",'申込一覧表A'!D124)</f>
      </c>
      <c r="D96">
        <f>IF('申込一覧表A'!F124="","",'申込一覧表A'!F124)</f>
      </c>
      <c r="E96">
        <f>IF(A96="","",IF('申込一覧表A'!$D$1="","",VLOOKUP('申込一覧表A'!$D$1,郡市,5)))</f>
      </c>
      <c r="F96">
        <f>IF('申込一覧表A'!I124="","",'申込一覧表A'!$D$1)</f>
      </c>
      <c r="G96">
        <f>IF('申込一覧表A'!I124="","",'申込一覧表A'!I124)</f>
      </c>
      <c r="H96">
        <f>IF('申込一覧表A'!L124="","",'申込一覧表A'!L124&amp;" "&amp;'申込一覧表A'!N124)</f>
      </c>
      <c r="I96">
        <f>IF('申込一覧表A'!P124="","",'申込一覧表A'!P124&amp;" "&amp;'申込一覧表A'!R124)</f>
      </c>
      <c r="J96">
        <f>IF('申込一覧表A'!T124="","",'申込一覧表A'!T124&amp;" "&amp;'申込一覧表A'!V124)</f>
      </c>
      <c r="K96">
        <f>IF('申込一覧表A'!J124="","",'申込一覧表A'!J124)</f>
      </c>
      <c r="L96">
        <f>IF('申込一覧表A'!K124="","",'申込一覧表A'!K124)</f>
      </c>
      <c r="P96">
        <f>IF('申込一覧表A'!E124="","",'申込一覧表A'!E124)</f>
      </c>
      <c r="Q96" s="13">
        <f t="shared" si="4"/>
      </c>
      <c r="R96">
        <f>IF('申込一覧表A'!G124="","",'申込一覧表A'!G124)</f>
      </c>
      <c r="S96">
        <f>IF('申込一覧表A'!H124="","",'申込一覧表A'!H124)</f>
      </c>
    </row>
    <row r="97" spans="1:19" ht="17.25">
      <c r="A97">
        <f>IF('申込一覧表A'!I125="","",'申込一覧表A'!F125*100000000+'申込一覧表A'!I125)</f>
      </c>
      <c r="B97">
        <f>IF('申込一覧表A'!B125="","",'申込一覧表A'!B125&amp;"("&amp;'申込一覧表A'!C125&amp;")")</f>
      </c>
      <c r="C97">
        <f>IF('申込一覧表A'!D125="","",'申込一覧表A'!D125)</f>
      </c>
      <c r="D97">
        <f>IF('申込一覧表A'!F125="","",'申込一覧表A'!F125)</f>
      </c>
      <c r="E97">
        <f>IF(A97="","",IF('申込一覧表A'!$D$1="","",VLOOKUP('申込一覧表A'!$D$1,郡市,5)))</f>
      </c>
      <c r="F97">
        <f>IF('申込一覧表A'!I125="","",'申込一覧表A'!$D$1)</f>
      </c>
      <c r="G97">
        <f>IF('申込一覧表A'!I125="","",'申込一覧表A'!I125)</f>
      </c>
      <c r="H97">
        <f>IF('申込一覧表A'!L125="","",'申込一覧表A'!L125&amp;" "&amp;'申込一覧表A'!N125)</f>
      </c>
      <c r="I97">
        <f>IF('申込一覧表A'!P125="","",'申込一覧表A'!P125&amp;" "&amp;'申込一覧表A'!R125)</f>
      </c>
      <c r="J97">
        <f>IF('申込一覧表A'!T125="","",'申込一覧表A'!T125&amp;" "&amp;'申込一覧表A'!V125)</f>
      </c>
      <c r="K97">
        <f>IF('申込一覧表A'!J125="","",'申込一覧表A'!J125)</f>
      </c>
      <c r="L97">
        <f>IF('申込一覧表A'!K125="","",'申込一覧表A'!K125)</f>
      </c>
      <c r="P97">
        <f>IF('申込一覧表A'!E125="","",'申込一覧表A'!E125)</f>
      </c>
      <c r="Q97" s="13">
        <f t="shared" si="4"/>
      </c>
      <c r="R97">
        <f>IF('申込一覧表A'!G125="","",'申込一覧表A'!G125)</f>
      </c>
      <c r="S97">
        <f>IF('申込一覧表A'!H125="","",'申込一覧表A'!H125)</f>
      </c>
    </row>
    <row r="98" spans="1:19" ht="17.25">
      <c r="A98">
        <f>IF('申込一覧表A'!I126="","",'申込一覧表A'!F126*100000000+'申込一覧表A'!I126)</f>
      </c>
      <c r="B98">
        <f>IF('申込一覧表A'!B126="","",'申込一覧表A'!B126&amp;"("&amp;'申込一覧表A'!C126&amp;")")</f>
      </c>
      <c r="C98">
        <f>IF('申込一覧表A'!D126="","",'申込一覧表A'!D126)</f>
      </c>
      <c r="D98">
        <f>IF('申込一覧表A'!F126="","",'申込一覧表A'!F126)</f>
      </c>
      <c r="E98">
        <f>IF(A98="","",IF('申込一覧表A'!$D$1="","",VLOOKUP('申込一覧表A'!$D$1,郡市,5)))</f>
      </c>
      <c r="F98">
        <f>IF('申込一覧表A'!I126="","",'申込一覧表A'!$D$1)</f>
      </c>
      <c r="G98">
        <f>IF('申込一覧表A'!I126="","",'申込一覧表A'!I126)</f>
      </c>
      <c r="H98">
        <f>IF('申込一覧表A'!L126="","",'申込一覧表A'!L126&amp;" "&amp;'申込一覧表A'!N126)</f>
      </c>
      <c r="I98">
        <f>IF('申込一覧表A'!P126="","",'申込一覧表A'!P126&amp;" "&amp;'申込一覧表A'!R126)</f>
      </c>
      <c r="J98">
        <f>IF('申込一覧表A'!T126="","",'申込一覧表A'!T126&amp;" "&amp;'申込一覧表A'!V126)</f>
      </c>
      <c r="K98">
        <f>IF('申込一覧表A'!J126="","",'申込一覧表A'!J126)</f>
      </c>
      <c r="L98">
        <f>IF('申込一覧表A'!K126="","",'申込一覧表A'!K126)</f>
      </c>
      <c r="P98">
        <f>IF('申込一覧表A'!E126="","",'申込一覧表A'!E126)</f>
      </c>
      <c r="Q98" s="13">
        <f t="shared" si="4"/>
      </c>
      <c r="R98">
        <f>IF('申込一覧表A'!G126="","",'申込一覧表A'!G126)</f>
      </c>
      <c r="S98">
        <f>IF('申込一覧表A'!H126="","",'申込一覧表A'!H126)</f>
      </c>
    </row>
    <row r="99" spans="1:19" ht="17.25">
      <c r="A99">
        <f>IF('申込一覧表A'!I127="","",'申込一覧表A'!F127*100000000+'申込一覧表A'!I127)</f>
      </c>
      <c r="B99">
        <f>IF('申込一覧表A'!B127="","",'申込一覧表A'!B127&amp;"("&amp;'申込一覧表A'!C127&amp;")")</f>
      </c>
      <c r="C99">
        <f>IF('申込一覧表A'!D127="","",'申込一覧表A'!D127)</f>
      </c>
      <c r="D99">
        <f>IF('申込一覧表A'!F127="","",'申込一覧表A'!F127)</f>
      </c>
      <c r="E99">
        <f>IF(A99="","",IF('申込一覧表A'!$D$1="","",VLOOKUP('申込一覧表A'!$D$1,郡市,5)))</f>
      </c>
      <c r="F99">
        <f>IF('申込一覧表A'!I127="","",'申込一覧表A'!$D$1)</f>
      </c>
      <c r="G99">
        <f>IF('申込一覧表A'!I127="","",'申込一覧表A'!I127)</f>
      </c>
      <c r="H99">
        <f>IF('申込一覧表A'!L127="","",'申込一覧表A'!L127&amp;" "&amp;'申込一覧表A'!N127)</f>
      </c>
      <c r="I99">
        <f>IF('申込一覧表A'!P127="","",'申込一覧表A'!P127&amp;" "&amp;'申込一覧表A'!R127)</f>
      </c>
      <c r="J99">
        <f>IF('申込一覧表A'!T127="","",'申込一覧表A'!T127&amp;" "&amp;'申込一覧表A'!V127)</f>
      </c>
      <c r="K99">
        <f>IF('申込一覧表A'!J127="","",'申込一覧表A'!J127)</f>
      </c>
      <c r="L99">
        <f>IF('申込一覧表A'!K127="","",'申込一覧表A'!K127)</f>
      </c>
      <c r="P99">
        <f>IF('申込一覧表A'!E127="","",'申込一覧表A'!E127)</f>
      </c>
      <c r="Q99" s="13">
        <f t="shared" si="4"/>
      </c>
      <c r="R99">
        <f>IF('申込一覧表A'!G127="","",'申込一覧表A'!G127)</f>
      </c>
      <c r="S99">
        <f>IF('申込一覧表A'!H127="","",'申込一覧表A'!H127)</f>
      </c>
    </row>
    <row r="100" spans="1:19" ht="17.25">
      <c r="A100">
        <f>IF('申込一覧表A'!I128="","",'申込一覧表A'!F128*100000000+'申込一覧表A'!I128)</f>
      </c>
      <c r="B100">
        <f>IF('申込一覧表A'!B128="","",'申込一覧表A'!B128&amp;"("&amp;'申込一覧表A'!C128&amp;")")</f>
      </c>
      <c r="C100">
        <f>IF('申込一覧表A'!D128="","",'申込一覧表A'!D128)</f>
      </c>
      <c r="D100">
        <f>IF('申込一覧表A'!F128="","",'申込一覧表A'!F128)</f>
      </c>
      <c r="E100">
        <f>IF(A100="","",IF('申込一覧表A'!$D$1="","",VLOOKUP('申込一覧表A'!$D$1,郡市,5)))</f>
      </c>
      <c r="F100">
        <f>IF('申込一覧表A'!I128="","",'申込一覧表A'!$D$1)</f>
      </c>
      <c r="G100">
        <f>IF('申込一覧表A'!I128="","",'申込一覧表A'!I128)</f>
      </c>
      <c r="H100">
        <f>IF('申込一覧表A'!L128="","",'申込一覧表A'!L128&amp;" "&amp;'申込一覧表A'!N128)</f>
      </c>
      <c r="I100">
        <f>IF('申込一覧表A'!P128="","",'申込一覧表A'!P128&amp;" "&amp;'申込一覧表A'!R128)</f>
      </c>
      <c r="J100">
        <f>IF('申込一覧表A'!T128="","",'申込一覧表A'!T128&amp;" "&amp;'申込一覧表A'!V128)</f>
      </c>
      <c r="K100">
        <f>IF('申込一覧表A'!J128="","",'申込一覧表A'!J128)</f>
      </c>
      <c r="L100">
        <f>IF('申込一覧表A'!K128="","",'申込一覧表A'!K128)</f>
      </c>
      <c r="P100">
        <f>IF('申込一覧表A'!E128="","",'申込一覧表A'!E128)</f>
      </c>
      <c r="Q100" s="13">
        <f t="shared" si="4"/>
      </c>
      <c r="R100">
        <f>IF('申込一覧表A'!G128="","",'申込一覧表A'!G128)</f>
      </c>
      <c r="S100">
        <f>IF('申込一覧表A'!H128="","",'申込一覧表A'!H128)</f>
      </c>
    </row>
    <row r="101" spans="1:19" ht="17.25">
      <c r="A101">
        <f>IF('申込一覧表A'!I129="","",'申込一覧表A'!F129*100000000+'申込一覧表A'!I129)</f>
      </c>
      <c r="B101">
        <f>IF('申込一覧表A'!B129="","",'申込一覧表A'!B129&amp;"("&amp;'申込一覧表A'!C129&amp;")")</f>
      </c>
      <c r="C101">
        <f>IF('申込一覧表A'!D129="","",'申込一覧表A'!D129)</f>
      </c>
      <c r="D101">
        <f>IF('申込一覧表A'!F129="","",'申込一覧表A'!F129)</f>
      </c>
      <c r="E101">
        <f>IF(A101="","",IF('申込一覧表A'!$D$1="","",VLOOKUP('申込一覧表A'!$D$1,郡市,5)))</f>
      </c>
      <c r="F101">
        <f>IF('申込一覧表A'!I129="","",'申込一覧表A'!$D$1)</f>
      </c>
      <c r="G101">
        <f>IF('申込一覧表A'!I129="","",'申込一覧表A'!I129)</f>
      </c>
      <c r="H101">
        <f>IF('申込一覧表A'!L129="","",'申込一覧表A'!L129&amp;" "&amp;'申込一覧表A'!N129)</f>
      </c>
      <c r="I101">
        <f>IF('申込一覧表A'!P129="","",'申込一覧表A'!P129&amp;" "&amp;'申込一覧表A'!R129)</f>
      </c>
      <c r="J101">
        <f>IF('申込一覧表A'!T129="","",'申込一覧表A'!T129&amp;" "&amp;'申込一覧表A'!V129)</f>
      </c>
      <c r="K101">
        <f>IF('申込一覧表A'!J129="","",'申込一覧表A'!J129)</f>
      </c>
      <c r="L101">
        <f>IF('申込一覧表A'!K129="","",'申込一覧表A'!K129)</f>
      </c>
      <c r="P101">
        <f>IF('申込一覧表A'!E129="","",'申込一覧表A'!E129)</f>
      </c>
      <c r="Q101" s="13">
        <f t="shared" si="4"/>
      </c>
      <c r="R101">
        <f>IF('申込一覧表A'!G129="","",'申込一覧表A'!G129)</f>
      </c>
      <c r="S101">
        <f>IF('申込一覧表A'!H129="","",'申込一覧表A'!H129)</f>
      </c>
    </row>
    <row r="102" spans="1:19" ht="17.25">
      <c r="A102">
        <f>IF('申込一覧表A'!I130="","",'申込一覧表A'!F130*100000000+'申込一覧表A'!I130)</f>
      </c>
      <c r="B102">
        <f>IF('申込一覧表A'!B130="","",'申込一覧表A'!B130&amp;"("&amp;'申込一覧表A'!C130&amp;")")</f>
      </c>
      <c r="C102">
        <f>IF('申込一覧表A'!D130="","",'申込一覧表A'!D130)</f>
      </c>
      <c r="D102">
        <f>IF('申込一覧表A'!F130="","",'申込一覧表A'!F130)</f>
      </c>
      <c r="E102">
        <f>IF(A102="","",IF('申込一覧表A'!$D$1="","",VLOOKUP('申込一覧表A'!$D$1,郡市,5)))</f>
      </c>
      <c r="F102">
        <f>IF('申込一覧表A'!I130="","",'申込一覧表A'!$D$1)</f>
      </c>
      <c r="G102">
        <f>IF('申込一覧表A'!I130="","",'申込一覧表A'!I130)</f>
      </c>
      <c r="H102">
        <f>IF('申込一覧表A'!L130="","",'申込一覧表A'!L130&amp;" "&amp;'申込一覧表A'!N130)</f>
      </c>
      <c r="I102">
        <f>IF('申込一覧表A'!P130="","",'申込一覧表A'!P130&amp;" "&amp;'申込一覧表A'!R130)</f>
      </c>
      <c r="J102">
        <f>IF('申込一覧表A'!T130="","",'申込一覧表A'!T130&amp;" "&amp;'申込一覧表A'!V130)</f>
      </c>
      <c r="K102">
        <f>IF('申込一覧表A'!J130="","",'申込一覧表A'!J130)</f>
      </c>
      <c r="L102">
        <f>IF('申込一覧表A'!K130="","",'申込一覧表A'!K130)</f>
      </c>
      <c r="P102">
        <f>IF('申込一覧表A'!E130="","",'申込一覧表A'!E130)</f>
      </c>
      <c r="Q102" s="13">
        <f t="shared" si="4"/>
      </c>
      <c r="R102">
        <f>IF('申込一覧表A'!G130="","",'申込一覧表A'!G130)</f>
      </c>
      <c r="S102">
        <f>IF('申込一覧表A'!H130="","",'申込一覧表A'!H130)</f>
      </c>
    </row>
    <row r="103" spans="1:19" ht="17.25">
      <c r="A103">
        <f>IF('申込一覧表A'!I131="","",'申込一覧表A'!F131*100000000+'申込一覧表A'!I131)</f>
      </c>
      <c r="B103">
        <f>IF('申込一覧表A'!B131="","",'申込一覧表A'!B131&amp;"("&amp;'申込一覧表A'!C131&amp;")")</f>
      </c>
      <c r="C103">
        <f>IF('申込一覧表A'!D131="","",'申込一覧表A'!D131)</f>
      </c>
      <c r="D103">
        <f>IF('申込一覧表A'!F131="","",'申込一覧表A'!F131)</f>
      </c>
      <c r="E103">
        <f>IF(A103="","",IF('申込一覧表A'!$D$1="","",VLOOKUP('申込一覧表A'!$D$1,郡市,5)))</f>
      </c>
      <c r="F103">
        <f>IF('申込一覧表A'!I131="","",'申込一覧表A'!$D$1)</f>
      </c>
      <c r="G103">
        <f>IF('申込一覧表A'!I131="","",'申込一覧表A'!I131)</f>
      </c>
      <c r="H103">
        <f>IF('申込一覧表A'!L131="","",'申込一覧表A'!L131&amp;" "&amp;'申込一覧表A'!N131)</f>
      </c>
      <c r="I103">
        <f>IF('申込一覧表A'!P131="","",'申込一覧表A'!P131&amp;" "&amp;'申込一覧表A'!R131)</f>
      </c>
      <c r="J103">
        <f>IF('申込一覧表A'!T131="","",'申込一覧表A'!T131&amp;" "&amp;'申込一覧表A'!V131)</f>
      </c>
      <c r="K103">
        <f>IF('申込一覧表A'!J131="","",'申込一覧表A'!J131)</f>
      </c>
      <c r="L103">
        <f>IF('申込一覧表A'!K131="","",'申込一覧表A'!K131)</f>
      </c>
      <c r="P103">
        <f>IF('申込一覧表A'!E131="","",'申込一覧表A'!E131)</f>
      </c>
      <c r="Q103" s="13">
        <f t="shared" si="4"/>
      </c>
      <c r="R103">
        <f>IF('申込一覧表A'!G131="","",'申込一覧表A'!G131)</f>
      </c>
      <c r="S103">
        <f>IF('申込一覧表A'!H131="","",'申込一覧表A'!H131)</f>
      </c>
    </row>
    <row r="104" spans="1:19" ht="17.25">
      <c r="A104">
        <f>IF('申込一覧表A'!I132="","",'申込一覧表A'!F132*100000000+'申込一覧表A'!I132)</f>
      </c>
      <c r="B104">
        <f>IF('申込一覧表A'!B132="","",'申込一覧表A'!B132&amp;"("&amp;'申込一覧表A'!C132&amp;")")</f>
      </c>
      <c r="C104">
        <f>IF('申込一覧表A'!D132="","",'申込一覧表A'!D132)</f>
      </c>
      <c r="D104">
        <f>IF('申込一覧表A'!F132="","",'申込一覧表A'!F132)</f>
      </c>
      <c r="E104">
        <f>IF(A104="","",IF('申込一覧表A'!$D$1="","",VLOOKUP('申込一覧表A'!$D$1,郡市,5)))</f>
      </c>
      <c r="F104">
        <f>IF('申込一覧表A'!I132="","",'申込一覧表A'!$D$1)</f>
      </c>
      <c r="G104">
        <f>IF('申込一覧表A'!I132="","",'申込一覧表A'!I132)</f>
      </c>
      <c r="H104">
        <f>IF('申込一覧表A'!L132="","",'申込一覧表A'!L132&amp;" "&amp;'申込一覧表A'!N132)</f>
      </c>
      <c r="I104">
        <f>IF('申込一覧表A'!P132="","",'申込一覧表A'!P132&amp;" "&amp;'申込一覧表A'!R132)</f>
      </c>
      <c r="J104">
        <f>IF('申込一覧表A'!T132="","",'申込一覧表A'!T132&amp;" "&amp;'申込一覧表A'!V132)</f>
      </c>
      <c r="K104">
        <f>IF('申込一覧表A'!J132="","",'申込一覧表A'!J132)</f>
      </c>
      <c r="L104">
        <f>IF('申込一覧表A'!K132="","",'申込一覧表A'!K132)</f>
      </c>
      <c r="P104">
        <f>IF('申込一覧表A'!E132="","",'申込一覧表A'!E132)</f>
      </c>
      <c r="Q104" s="13">
        <f t="shared" si="4"/>
      </c>
      <c r="R104">
        <f>IF('申込一覧表A'!G132="","",'申込一覧表A'!G132)</f>
      </c>
      <c r="S104">
        <f>IF('申込一覧表A'!H132="","",'申込一覧表A'!H132)</f>
      </c>
    </row>
    <row r="105" spans="1:19" ht="17.25">
      <c r="A105">
        <f>IF('申込一覧表A'!I133="","",'申込一覧表A'!F133*100000000+'申込一覧表A'!I133)</f>
      </c>
      <c r="B105">
        <f>IF('申込一覧表A'!B133="","",'申込一覧表A'!B133&amp;"("&amp;'申込一覧表A'!C133&amp;")")</f>
      </c>
      <c r="C105">
        <f>IF('申込一覧表A'!D133="","",'申込一覧表A'!D133)</f>
      </c>
      <c r="D105">
        <f>IF('申込一覧表A'!F133="","",'申込一覧表A'!F133)</f>
      </c>
      <c r="E105">
        <f>IF(A105="","",IF('申込一覧表A'!$D$1="","",VLOOKUP('申込一覧表A'!$D$1,郡市,5)))</f>
      </c>
      <c r="F105">
        <f>IF('申込一覧表A'!I133="","",'申込一覧表A'!$D$1)</f>
      </c>
      <c r="G105">
        <f>IF('申込一覧表A'!I133="","",'申込一覧表A'!I133)</f>
      </c>
      <c r="H105">
        <f>IF('申込一覧表A'!L133="","",'申込一覧表A'!L133&amp;" "&amp;'申込一覧表A'!N133)</f>
      </c>
      <c r="I105">
        <f>IF('申込一覧表A'!P133="","",'申込一覧表A'!P133&amp;" "&amp;'申込一覧表A'!R133)</f>
      </c>
      <c r="J105">
        <f>IF('申込一覧表A'!T133="","",'申込一覧表A'!T133&amp;" "&amp;'申込一覧表A'!V133)</f>
      </c>
      <c r="K105">
        <f>IF('申込一覧表A'!J133="","",'申込一覧表A'!J133)</f>
      </c>
      <c r="L105">
        <f>IF('申込一覧表A'!K133="","",'申込一覧表A'!K133)</f>
      </c>
      <c r="P105">
        <f>IF('申込一覧表A'!E133="","",'申込一覧表A'!E133)</f>
      </c>
      <c r="Q105" s="13">
        <f t="shared" si="4"/>
      </c>
      <c r="R105">
        <f>IF('申込一覧表A'!G133="","",'申込一覧表A'!G133)</f>
      </c>
      <c r="S105">
        <f>IF('申込一覧表A'!H133="","",'申込一覧表A'!H133)</f>
      </c>
    </row>
    <row r="106" spans="1:19" ht="17.25">
      <c r="A106">
        <f>IF('申込一覧表A'!I134="","",'申込一覧表A'!F134*100000000+'申込一覧表A'!I134)</f>
      </c>
      <c r="B106">
        <f>IF('申込一覧表A'!B134="","",'申込一覧表A'!B134&amp;"("&amp;'申込一覧表A'!C134&amp;")")</f>
      </c>
      <c r="C106">
        <f>IF('申込一覧表A'!D134="","",'申込一覧表A'!D134)</f>
      </c>
      <c r="D106">
        <f>IF('申込一覧表A'!F134="","",'申込一覧表A'!F134)</f>
      </c>
      <c r="E106">
        <f>IF(A106="","",IF('申込一覧表A'!$D$1="","",VLOOKUP('申込一覧表A'!$D$1,郡市,5)))</f>
      </c>
      <c r="F106">
        <f>IF('申込一覧表A'!I134="","",'申込一覧表A'!$D$1)</f>
      </c>
      <c r="G106">
        <f>IF('申込一覧表A'!I134="","",'申込一覧表A'!I134)</f>
      </c>
      <c r="H106">
        <f>IF('申込一覧表A'!L134="","",'申込一覧表A'!L134&amp;" "&amp;'申込一覧表A'!N134)</f>
      </c>
      <c r="I106">
        <f>IF('申込一覧表A'!P134="","",'申込一覧表A'!P134&amp;" "&amp;'申込一覧表A'!R134)</f>
      </c>
      <c r="J106">
        <f>IF('申込一覧表A'!T134="","",'申込一覧表A'!T134&amp;" "&amp;'申込一覧表A'!V134)</f>
      </c>
      <c r="K106">
        <f>IF('申込一覧表A'!J134="","",'申込一覧表A'!J134)</f>
      </c>
      <c r="L106">
        <f>IF('申込一覧表A'!K134="","",'申込一覧表A'!K134)</f>
      </c>
      <c r="P106">
        <f>IF('申込一覧表A'!E134="","",'申込一覧表A'!E134)</f>
      </c>
      <c r="Q106" s="13">
        <f aca="true" t="shared" si="5" ref="Q106:Q116">IF(D106="","",IF(D106=1,"m","f"))</f>
      </c>
      <c r="R106">
        <f>IF('申込一覧表A'!G134="","",'申込一覧表A'!G134)</f>
      </c>
      <c r="S106">
        <f>IF('申込一覧表A'!H134="","",'申込一覧表A'!H134)</f>
      </c>
    </row>
    <row r="107" spans="1:19" ht="17.25">
      <c r="A107">
        <f>IF('申込一覧表A'!I135="","",'申込一覧表A'!F135*100000000+'申込一覧表A'!I135)</f>
      </c>
      <c r="B107">
        <f>IF('申込一覧表A'!B135="","",'申込一覧表A'!B135&amp;"("&amp;'申込一覧表A'!C135&amp;")")</f>
      </c>
      <c r="C107">
        <f>IF('申込一覧表A'!D135="","",'申込一覧表A'!D135)</f>
      </c>
      <c r="D107">
        <f>IF('申込一覧表A'!F135="","",'申込一覧表A'!F135)</f>
      </c>
      <c r="E107">
        <f>IF(A107="","",IF('申込一覧表A'!$D$1="","",VLOOKUP('申込一覧表A'!$D$1,郡市,5)))</f>
      </c>
      <c r="F107">
        <f>IF('申込一覧表A'!I135="","",'申込一覧表A'!$D$1)</f>
      </c>
      <c r="G107">
        <f>IF('申込一覧表A'!I135="","",'申込一覧表A'!I135)</f>
      </c>
      <c r="H107">
        <f>IF('申込一覧表A'!L135="","",'申込一覧表A'!L135&amp;" "&amp;'申込一覧表A'!N135)</f>
      </c>
      <c r="I107">
        <f>IF('申込一覧表A'!P135="","",'申込一覧表A'!P135&amp;" "&amp;'申込一覧表A'!R135)</f>
      </c>
      <c r="J107">
        <f>IF('申込一覧表A'!T135="","",'申込一覧表A'!T135&amp;" "&amp;'申込一覧表A'!V135)</f>
      </c>
      <c r="K107">
        <f>IF('申込一覧表A'!J135="","",'申込一覧表A'!J135)</f>
      </c>
      <c r="L107">
        <f>IF('申込一覧表A'!K135="","",'申込一覧表A'!K135)</f>
      </c>
      <c r="P107">
        <f>IF('申込一覧表A'!E135="","",'申込一覧表A'!E135)</f>
      </c>
      <c r="Q107" s="13">
        <f t="shared" si="5"/>
      </c>
      <c r="R107">
        <f>IF('申込一覧表A'!G135="","",'申込一覧表A'!G135)</f>
      </c>
      <c r="S107">
        <f>IF('申込一覧表A'!H135="","",'申込一覧表A'!H135)</f>
      </c>
    </row>
    <row r="108" spans="1:19" ht="17.25">
      <c r="A108">
        <f>IF('申込一覧表A'!I136="","",'申込一覧表A'!F136*100000000+'申込一覧表A'!I136)</f>
      </c>
      <c r="B108">
        <f>IF('申込一覧表A'!B136="","",'申込一覧表A'!B136&amp;"("&amp;'申込一覧表A'!C136&amp;")")</f>
      </c>
      <c r="C108">
        <f>IF('申込一覧表A'!D136="","",'申込一覧表A'!D136)</f>
      </c>
      <c r="D108">
        <f>IF('申込一覧表A'!F136="","",'申込一覧表A'!F136)</f>
      </c>
      <c r="E108">
        <f>IF(A108="","",IF('申込一覧表A'!$D$1="","",VLOOKUP('申込一覧表A'!$D$1,郡市,5)))</f>
      </c>
      <c r="F108">
        <f>IF('申込一覧表A'!I136="","",'申込一覧表A'!$D$1)</f>
      </c>
      <c r="G108">
        <f>IF('申込一覧表A'!I136="","",'申込一覧表A'!I136)</f>
      </c>
      <c r="H108">
        <f>IF('申込一覧表A'!L136="","",'申込一覧表A'!L136&amp;" "&amp;'申込一覧表A'!N136)</f>
      </c>
      <c r="I108">
        <f>IF('申込一覧表A'!P136="","",'申込一覧表A'!P136&amp;" "&amp;'申込一覧表A'!R136)</f>
      </c>
      <c r="J108">
        <f>IF('申込一覧表A'!T136="","",'申込一覧表A'!T136&amp;" "&amp;'申込一覧表A'!V136)</f>
      </c>
      <c r="K108">
        <f>IF('申込一覧表A'!J136="","",'申込一覧表A'!J136)</f>
      </c>
      <c r="L108">
        <f>IF('申込一覧表A'!K136="","",'申込一覧表A'!K136)</f>
      </c>
      <c r="P108">
        <f>IF('申込一覧表A'!E136="","",'申込一覧表A'!E136)</f>
      </c>
      <c r="Q108" s="13">
        <f t="shared" si="5"/>
      </c>
      <c r="R108">
        <f>IF('申込一覧表A'!G136="","",'申込一覧表A'!G136)</f>
      </c>
      <c r="S108">
        <f>IF('申込一覧表A'!H136="","",'申込一覧表A'!H136)</f>
      </c>
    </row>
    <row r="109" spans="1:19" ht="17.25">
      <c r="A109">
        <f>IF('申込一覧表A'!I137="","",'申込一覧表A'!F137*100000000+'申込一覧表A'!I137)</f>
      </c>
      <c r="B109">
        <f>IF('申込一覧表A'!B137="","",'申込一覧表A'!B137&amp;"("&amp;'申込一覧表A'!C137&amp;")")</f>
      </c>
      <c r="C109">
        <f>IF('申込一覧表A'!D137="","",'申込一覧表A'!D137)</f>
      </c>
      <c r="D109">
        <f>IF('申込一覧表A'!F137="","",'申込一覧表A'!F137)</f>
      </c>
      <c r="E109">
        <f>IF(A109="","",IF('申込一覧表A'!$D$1="","",VLOOKUP('申込一覧表A'!$D$1,郡市,5)))</f>
      </c>
      <c r="F109">
        <f>IF('申込一覧表A'!I137="","",'申込一覧表A'!$D$1)</f>
      </c>
      <c r="G109">
        <f>IF('申込一覧表A'!I137="","",'申込一覧表A'!I137)</f>
      </c>
      <c r="H109">
        <f>IF('申込一覧表A'!L137="","",'申込一覧表A'!L137&amp;" "&amp;'申込一覧表A'!N137)</f>
      </c>
      <c r="I109">
        <f>IF('申込一覧表A'!P137="","",'申込一覧表A'!P137&amp;" "&amp;'申込一覧表A'!R137)</f>
      </c>
      <c r="J109">
        <f>IF('申込一覧表A'!T137="","",'申込一覧表A'!T137&amp;" "&amp;'申込一覧表A'!V137)</f>
      </c>
      <c r="K109">
        <f>IF('申込一覧表A'!J137="","",'申込一覧表A'!J137)</f>
      </c>
      <c r="L109">
        <f>IF('申込一覧表A'!K137="","",'申込一覧表A'!K137)</f>
      </c>
      <c r="P109">
        <f>IF('申込一覧表A'!E137="","",'申込一覧表A'!E137)</f>
      </c>
      <c r="Q109" s="13">
        <f t="shared" si="5"/>
      </c>
      <c r="R109">
        <f>IF('申込一覧表A'!G137="","",'申込一覧表A'!G137)</f>
      </c>
      <c r="S109">
        <f>IF('申込一覧表A'!H137="","",'申込一覧表A'!H137)</f>
      </c>
    </row>
    <row r="110" spans="1:19" ht="17.25">
      <c r="A110">
        <f>IF('申込一覧表A'!I138="","",'申込一覧表A'!F138*100000000+'申込一覧表A'!I138)</f>
      </c>
      <c r="B110">
        <f>IF('申込一覧表A'!B138="","",'申込一覧表A'!B138&amp;"("&amp;'申込一覧表A'!C138&amp;")")</f>
      </c>
      <c r="C110">
        <f>IF('申込一覧表A'!D138="","",'申込一覧表A'!D138)</f>
      </c>
      <c r="D110">
        <f>IF('申込一覧表A'!F138="","",'申込一覧表A'!F138)</f>
      </c>
      <c r="E110">
        <f>IF(A110="","",IF('申込一覧表A'!$D$1="","",VLOOKUP('申込一覧表A'!$D$1,郡市,5)))</f>
      </c>
      <c r="F110">
        <f>IF('申込一覧表A'!I138="","",'申込一覧表A'!$D$1)</f>
      </c>
      <c r="G110">
        <f>IF('申込一覧表A'!I138="","",'申込一覧表A'!I138)</f>
      </c>
      <c r="H110">
        <f>IF('申込一覧表A'!L138="","",'申込一覧表A'!L138&amp;" "&amp;'申込一覧表A'!N138)</f>
      </c>
      <c r="I110">
        <f>IF('申込一覧表A'!P138="","",'申込一覧表A'!P138&amp;" "&amp;'申込一覧表A'!R138)</f>
      </c>
      <c r="J110">
        <f>IF('申込一覧表A'!T138="","",'申込一覧表A'!T138&amp;" "&amp;'申込一覧表A'!V138)</f>
      </c>
      <c r="K110">
        <f>IF('申込一覧表A'!J138="","",'申込一覧表A'!J138)</f>
      </c>
      <c r="L110">
        <f>IF('申込一覧表A'!K138="","",'申込一覧表A'!K138)</f>
      </c>
      <c r="P110">
        <f>IF('申込一覧表A'!E138="","",'申込一覧表A'!E138)</f>
      </c>
      <c r="Q110" s="13">
        <f t="shared" si="5"/>
      </c>
      <c r="R110">
        <f>IF('申込一覧表A'!G138="","",'申込一覧表A'!G138)</f>
      </c>
      <c r="S110">
        <f>IF('申込一覧表A'!H138="","",'申込一覧表A'!H138)</f>
      </c>
    </row>
    <row r="111" spans="1:19" ht="17.25">
      <c r="A111">
        <f>IF('申込一覧表A'!I139="","",'申込一覧表A'!F139*100000000+'申込一覧表A'!I139)</f>
      </c>
      <c r="B111">
        <f>IF('申込一覧表A'!B139="","",'申込一覧表A'!B139&amp;"("&amp;'申込一覧表A'!C139&amp;")")</f>
      </c>
      <c r="C111">
        <f>IF('申込一覧表A'!D139="","",'申込一覧表A'!D139)</f>
      </c>
      <c r="D111">
        <f>IF('申込一覧表A'!F139="","",'申込一覧表A'!F139)</f>
      </c>
      <c r="E111">
        <f>IF(A111="","",IF('申込一覧表A'!$D$1="","",VLOOKUP('申込一覧表A'!$D$1,郡市,5)))</f>
      </c>
      <c r="F111">
        <f>IF('申込一覧表A'!I139="","",'申込一覧表A'!$D$1)</f>
      </c>
      <c r="G111">
        <f>IF('申込一覧表A'!I139="","",'申込一覧表A'!I139)</f>
      </c>
      <c r="H111">
        <f>IF('申込一覧表A'!L139="","",'申込一覧表A'!L139&amp;" "&amp;'申込一覧表A'!N139)</f>
      </c>
      <c r="I111">
        <f>IF('申込一覧表A'!P139="","",'申込一覧表A'!P139&amp;" "&amp;'申込一覧表A'!R139)</f>
      </c>
      <c r="J111">
        <f>IF('申込一覧表A'!T139="","",'申込一覧表A'!T139&amp;" "&amp;'申込一覧表A'!V139)</f>
      </c>
      <c r="K111">
        <f>IF('申込一覧表A'!J139="","",'申込一覧表A'!J139)</f>
      </c>
      <c r="L111">
        <f>IF('申込一覧表A'!K139="","",'申込一覧表A'!K139)</f>
      </c>
      <c r="P111">
        <f>IF('申込一覧表A'!E139="","",'申込一覧表A'!E139)</f>
      </c>
      <c r="Q111" s="13">
        <f t="shared" si="5"/>
      </c>
      <c r="R111">
        <f>IF('申込一覧表A'!G139="","",'申込一覧表A'!G139)</f>
      </c>
      <c r="S111">
        <f>IF('申込一覧表A'!H139="","",'申込一覧表A'!H139)</f>
      </c>
    </row>
    <row r="112" spans="1:19" ht="17.25">
      <c r="A112">
        <f>IF('申込一覧表A'!I140="","",'申込一覧表A'!F140*100000000+'申込一覧表A'!I140)</f>
      </c>
      <c r="B112">
        <f>IF('申込一覧表A'!B140="","",'申込一覧表A'!B140&amp;"("&amp;'申込一覧表A'!C140&amp;")")</f>
      </c>
      <c r="C112">
        <f>IF('申込一覧表A'!D140="","",'申込一覧表A'!D140)</f>
      </c>
      <c r="D112">
        <f>IF('申込一覧表A'!F140="","",'申込一覧表A'!F140)</f>
      </c>
      <c r="E112">
        <f>IF(A112="","",IF('申込一覧表A'!$D$1="","",VLOOKUP('申込一覧表A'!$D$1,郡市,5)))</f>
      </c>
      <c r="F112">
        <f>IF('申込一覧表A'!I140="","",'申込一覧表A'!$D$1)</f>
      </c>
      <c r="G112">
        <f>IF('申込一覧表A'!I140="","",'申込一覧表A'!I140)</f>
      </c>
      <c r="H112">
        <f>IF('申込一覧表A'!L140="","",'申込一覧表A'!L140&amp;" "&amp;'申込一覧表A'!N140)</f>
      </c>
      <c r="I112">
        <f>IF('申込一覧表A'!P140="","",'申込一覧表A'!P140&amp;" "&amp;'申込一覧表A'!R140)</f>
      </c>
      <c r="J112">
        <f>IF('申込一覧表A'!T140="","",'申込一覧表A'!T140&amp;" "&amp;'申込一覧表A'!V140)</f>
      </c>
      <c r="K112">
        <f>IF('申込一覧表A'!J140="","",'申込一覧表A'!J140)</f>
      </c>
      <c r="L112">
        <f>IF('申込一覧表A'!K140="","",'申込一覧表A'!K140)</f>
      </c>
      <c r="P112">
        <f>IF('申込一覧表A'!E140="","",'申込一覧表A'!E140)</f>
      </c>
      <c r="Q112" s="13">
        <f t="shared" si="5"/>
      </c>
      <c r="R112">
        <f>IF('申込一覧表A'!G140="","",'申込一覧表A'!G140)</f>
      </c>
      <c r="S112">
        <f>IF('申込一覧表A'!H140="","",'申込一覧表A'!H140)</f>
      </c>
    </row>
    <row r="113" spans="1:19" ht="17.25">
      <c r="A113">
        <f>IF('申込一覧表A'!I141="","",'申込一覧表A'!F141*100000000+'申込一覧表A'!I141)</f>
      </c>
      <c r="B113">
        <f>IF('申込一覧表A'!B141="","",'申込一覧表A'!B141&amp;"("&amp;'申込一覧表A'!C141&amp;")")</f>
      </c>
      <c r="C113">
        <f>IF('申込一覧表A'!D141="","",'申込一覧表A'!D141)</f>
      </c>
      <c r="D113">
        <f>IF('申込一覧表A'!F141="","",'申込一覧表A'!F141)</f>
      </c>
      <c r="E113">
        <f>IF(A113="","",IF('申込一覧表A'!$D$1="","",VLOOKUP('申込一覧表A'!$D$1,郡市,5)))</f>
      </c>
      <c r="F113">
        <f>IF('申込一覧表A'!I141="","",'申込一覧表A'!$D$1)</f>
      </c>
      <c r="G113">
        <f>IF('申込一覧表A'!I141="","",'申込一覧表A'!I141)</f>
      </c>
      <c r="H113">
        <f>IF('申込一覧表A'!L141="","",'申込一覧表A'!L141&amp;" "&amp;'申込一覧表A'!N141)</f>
      </c>
      <c r="I113">
        <f>IF('申込一覧表A'!P141="","",'申込一覧表A'!P141&amp;" "&amp;'申込一覧表A'!R141)</f>
      </c>
      <c r="J113">
        <f>IF('申込一覧表A'!T141="","",'申込一覧表A'!T141&amp;" "&amp;'申込一覧表A'!V141)</f>
      </c>
      <c r="K113">
        <f>IF('申込一覧表A'!J141="","",'申込一覧表A'!J141)</f>
      </c>
      <c r="L113">
        <f>IF('申込一覧表A'!K141="","",'申込一覧表A'!K141)</f>
      </c>
      <c r="P113">
        <f>IF('申込一覧表A'!E141="","",'申込一覧表A'!E141)</f>
      </c>
      <c r="Q113" s="13">
        <f t="shared" si="5"/>
      </c>
      <c r="R113">
        <f>IF('申込一覧表A'!G141="","",'申込一覧表A'!G141)</f>
      </c>
      <c r="S113">
        <f>IF('申込一覧表A'!H141="","",'申込一覧表A'!H141)</f>
      </c>
    </row>
    <row r="114" spans="1:19" ht="17.25">
      <c r="A114">
        <f>IF('申込一覧表A'!I142="","",'申込一覧表A'!F142*100000000+'申込一覧表A'!I142)</f>
      </c>
      <c r="B114">
        <f>IF('申込一覧表A'!B142="","",'申込一覧表A'!B142&amp;"("&amp;'申込一覧表A'!C142&amp;")")</f>
      </c>
      <c r="C114">
        <f>IF('申込一覧表A'!D142="","",'申込一覧表A'!D142)</f>
      </c>
      <c r="D114">
        <f>IF('申込一覧表A'!F142="","",'申込一覧表A'!F142)</f>
      </c>
      <c r="E114">
        <f>IF(A114="","",IF('申込一覧表A'!$D$1="","",VLOOKUP('申込一覧表A'!$D$1,郡市,5)))</f>
      </c>
      <c r="F114">
        <f>IF('申込一覧表A'!I142="","",'申込一覧表A'!$D$1)</f>
      </c>
      <c r="G114">
        <f>IF('申込一覧表A'!I142="","",'申込一覧表A'!I142)</f>
      </c>
      <c r="H114">
        <f>IF('申込一覧表A'!L142="","",'申込一覧表A'!L142&amp;" "&amp;'申込一覧表A'!N142)</f>
      </c>
      <c r="I114">
        <f>IF('申込一覧表A'!P142="","",'申込一覧表A'!P142&amp;" "&amp;'申込一覧表A'!R142)</f>
      </c>
      <c r="J114">
        <f>IF('申込一覧表A'!T142="","",'申込一覧表A'!T142&amp;" "&amp;'申込一覧表A'!V142)</f>
      </c>
      <c r="K114">
        <f>IF('申込一覧表A'!J142="","",'申込一覧表A'!J142)</f>
      </c>
      <c r="L114">
        <f>IF('申込一覧表A'!K142="","",'申込一覧表A'!K142)</f>
      </c>
      <c r="P114">
        <f>IF('申込一覧表A'!E142="","",'申込一覧表A'!E142)</f>
      </c>
      <c r="Q114" s="13">
        <f t="shared" si="5"/>
      </c>
      <c r="R114">
        <f>IF('申込一覧表A'!G142="","",'申込一覧表A'!G142)</f>
      </c>
      <c r="S114">
        <f>IF('申込一覧表A'!H142="","",'申込一覧表A'!H142)</f>
      </c>
    </row>
    <row r="115" spans="1:19" ht="17.25">
      <c r="A115">
        <f>IF('申込一覧表A'!I143="","",'申込一覧表A'!F143*100000000+'申込一覧表A'!I143)</f>
      </c>
      <c r="B115">
        <f>IF('申込一覧表A'!B143="","",'申込一覧表A'!B143&amp;"("&amp;'申込一覧表A'!C143&amp;")")</f>
      </c>
      <c r="C115">
        <f>IF('申込一覧表A'!D143="","",'申込一覧表A'!D143)</f>
      </c>
      <c r="D115">
        <f>IF('申込一覧表A'!F143="","",'申込一覧表A'!F143)</f>
      </c>
      <c r="E115">
        <f>IF(A115="","",IF('申込一覧表A'!$D$1="","",VLOOKUP('申込一覧表A'!$D$1,郡市,5)))</f>
      </c>
      <c r="F115">
        <f>IF('申込一覧表A'!I143="","",'申込一覧表A'!$D$1)</f>
      </c>
      <c r="G115">
        <f>IF('申込一覧表A'!I143="","",'申込一覧表A'!I143)</f>
      </c>
      <c r="H115">
        <f>IF('申込一覧表A'!L143="","",'申込一覧表A'!L143&amp;" "&amp;'申込一覧表A'!N143)</f>
      </c>
      <c r="I115">
        <f>IF('申込一覧表A'!P143="","",'申込一覧表A'!P143&amp;" "&amp;'申込一覧表A'!R143)</f>
      </c>
      <c r="J115">
        <f>IF('申込一覧表A'!T143="","",'申込一覧表A'!T143&amp;" "&amp;'申込一覧表A'!V143)</f>
      </c>
      <c r="K115">
        <f>IF('申込一覧表A'!J143="","",'申込一覧表A'!J143)</f>
      </c>
      <c r="L115">
        <f>IF('申込一覧表A'!K143="","",'申込一覧表A'!K143)</f>
      </c>
      <c r="P115">
        <f>IF('申込一覧表A'!E143="","",'申込一覧表A'!E143)</f>
      </c>
      <c r="Q115" s="13">
        <f t="shared" si="5"/>
      </c>
      <c r="R115">
        <f>IF('申込一覧表A'!G143="","",'申込一覧表A'!G143)</f>
      </c>
      <c r="S115">
        <f>IF('申込一覧表A'!H143="","",'申込一覧表A'!H143)</f>
      </c>
    </row>
    <row r="116" spans="1:19" ht="17.25">
      <c r="A116">
        <f>IF('申込一覧表A'!I144="","",'申込一覧表A'!F144*100000000+'申込一覧表A'!I144)</f>
      </c>
      <c r="B116">
        <f>IF('申込一覧表A'!B144="","",'申込一覧表A'!B144&amp;"("&amp;'申込一覧表A'!C144&amp;")")</f>
      </c>
      <c r="C116">
        <f>IF('申込一覧表A'!D144="","",'申込一覧表A'!D144)</f>
      </c>
      <c r="D116">
        <f>IF('申込一覧表A'!F144="","",'申込一覧表A'!F144)</f>
      </c>
      <c r="E116">
        <f>IF(A116="","",IF('申込一覧表A'!$D$1="","",VLOOKUP('申込一覧表A'!$D$1,郡市,5)))</f>
      </c>
      <c r="F116">
        <f>IF('申込一覧表A'!I144="","",'申込一覧表A'!$D$1)</f>
      </c>
      <c r="G116">
        <f>IF('申込一覧表A'!I144="","",'申込一覧表A'!I144)</f>
      </c>
      <c r="H116">
        <f>IF('申込一覧表A'!L144="","",'申込一覧表A'!L144&amp;" "&amp;'申込一覧表A'!N144)</f>
      </c>
      <c r="I116">
        <f>IF('申込一覧表A'!P144="","",'申込一覧表A'!P144&amp;" "&amp;'申込一覧表A'!R144)</f>
      </c>
      <c r="J116">
        <f>IF('申込一覧表A'!T144="","",'申込一覧表A'!T144&amp;" "&amp;'申込一覧表A'!V144)</f>
      </c>
      <c r="K116">
        <f>IF('申込一覧表A'!J144="","",'申込一覧表A'!J144)</f>
      </c>
      <c r="L116">
        <f>IF('申込一覧表A'!K144="","",'申込一覧表A'!K144)</f>
      </c>
      <c r="P116">
        <f>IF('申込一覧表A'!E144="","",'申込一覧表A'!E144)</f>
      </c>
      <c r="Q116" s="13">
        <f t="shared" si="5"/>
      </c>
      <c r="R116">
        <f>IF('申込一覧表A'!G144="","",'申込一覧表A'!G144)</f>
      </c>
      <c r="S116">
        <f>IF('申込一覧表A'!H144="","",'申込一覧表A'!H144)</f>
      </c>
    </row>
    <row r="117" ht="17.25">
      <c r="S117"/>
    </row>
    <row r="118" ht="17.25">
      <c r="S118"/>
    </row>
    <row r="119" ht="17.25">
      <c r="S119"/>
    </row>
    <row r="120" ht="17.25">
      <c r="S120"/>
    </row>
    <row r="121" ht="17.25">
      <c r="S121"/>
    </row>
    <row r="122" ht="17.25">
      <c r="S122"/>
    </row>
  </sheetData>
  <sheetProtection/>
  <printOptions/>
  <pageMargins left="0.75" right="0.75" top="1" bottom="1" header="0.51" footer="0.51"/>
  <pageSetup horizontalDpi="600" verticalDpi="6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59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6.5" style="0" customWidth="1"/>
    <col min="2" max="2" width="10.66015625" style="0" customWidth="1"/>
    <col min="3" max="3" width="8.66015625" style="0" customWidth="1"/>
    <col min="4" max="4" width="7.41015625" style="0" bestFit="1" customWidth="1"/>
    <col min="5" max="5" width="35.5" style="0" bestFit="1" customWidth="1"/>
    <col min="6" max="6" width="35.5" style="1" bestFit="1" customWidth="1"/>
    <col min="7" max="7" width="20.16015625" style="0" customWidth="1"/>
    <col min="8" max="8" width="3.41015625" style="0" bestFit="1" customWidth="1"/>
    <col min="9" max="9" width="9.41015625" style="0" bestFit="1" customWidth="1"/>
    <col min="10" max="10" width="17" style="0" bestFit="1" customWidth="1"/>
    <col min="11" max="11" width="11.5" style="0" bestFit="1" customWidth="1"/>
  </cols>
  <sheetData>
    <row r="1" spans="1:19" ht="17.25">
      <c r="A1" s="2" t="s">
        <v>23</v>
      </c>
      <c r="B1" s="2" t="s">
        <v>34</v>
      </c>
      <c r="D1" s="3" t="s">
        <v>45</v>
      </c>
      <c r="E1" s="3" t="s">
        <v>46</v>
      </c>
      <c r="F1" s="3" t="s">
        <v>47</v>
      </c>
      <c r="G1" s="3" t="s">
        <v>58</v>
      </c>
      <c r="H1" s="3" t="s">
        <v>49</v>
      </c>
      <c r="I1" s="3"/>
      <c r="J1" s="10"/>
      <c r="K1" s="10"/>
      <c r="L1" s="10"/>
      <c r="M1" s="10"/>
      <c r="S1" t="s">
        <v>40</v>
      </c>
    </row>
    <row r="2" spans="1:19" ht="17.25">
      <c r="A2" s="4" t="s">
        <v>62</v>
      </c>
      <c r="B2" s="5" t="s">
        <v>63</v>
      </c>
      <c r="D2" s="3" t="s">
        <v>64</v>
      </c>
      <c r="E2" s="3" t="s">
        <v>65</v>
      </c>
      <c r="F2" s="3" t="s">
        <v>66</v>
      </c>
      <c r="G2" s="3" t="s">
        <v>66</v>
      </c>
      <c r="H2" s="6">
        <v>6</v>
      </c>
      <c r="I2" s="3" t="s">
        <v>67</v>
      </c>
      <c r="K2" s="11"/>
      <c r="S2" t="s">
        <v>68</v>
      </c>
    </row>
    <row r="3" spans="1:19" ht="17.25">
      <c r="A3" s="2" t="s">
        <v>69</v>
      </c>
      <c r="B3" s="5" t="s">
        <v>70</v>
      </c>
      <c r="D3" s="3" t="s">
        <v>71</v>
      </c>
      <c r="E3" s="3" t="s">
        <v>72</v>
      </c>
      <c r="F3" s="3" t="s">
        <v>73</v>
      </c>
      <c r="G3" s="3" t="s">
        <v>73</v>
      </c>
      <c r="H3" s="6">
        <v>9</v>
      </c>
      <c r="I3" s="3" t="s">
        <v>74</v>
      </c>
      <c r="K3" s="11"/>
      <c r="S3" t="s">
        <v>75</v>
      </c>
    </row>
    <row r="4" spans="1:19" ht="17.25">
      <c r="A4" s="150" t="s">
        <v>76</v>
      </c>
      <c r="B4" s="7" t="s">
        <v>77</v>
      </c>
      <c r="D4" s="3">
        <v>100000</v>
      </c>
      <c r="E4" s="3" t="s">
        <v>78</v>
      </c>
      <c r="F4" s="3" t="s">
        <v>79</v>
      </c>
      <c r="G4" s="3" t="s">
        <v>79</v>
      </c>
      <c r="H4" s="6">
        <v>10</v>
      </c>
      <c r="I4" s="3" t="s">
        <v>80</v>
      </c>
      <c r="K4" s="11"/>
      <c r="S4" t="s">
        <v>81</v>
      </c>
    </row>
    <row r="5" spans="1:19" ht="17.25">
      <c r="A5" s="4" t="s">
        <v>82</v>
      </c>
      <c r="B5" s="5" t="s">
        <v>83</v>
      </c>
      <c r="D5" s="3">
        <v>100001</v>
      </c>
      <c r="E5" s="3" t="s">
        <v>84</v>
      </c>
      <c r="F5" s="3" t="s">
        <v>85</v>
      </c>
      <c r="G5" s="3" t="s">
        <v>85</v>
      </c>
      <c r="H5" s="6">
        <v>10</v>
      </c>
      <c r="I5" s="3" t="s">
        <v>80</v>
      </c>
      <c r="K5" s="11"/>
      <c r="S5" t="s">
        <v>86</v>
      </c>
    </row>
    <row r="6" spans="1:19" ht="17.25">
      <c r="A6" s="150" t="s">
        <v>87</v>
      </c>
      <c r="B6" s="7" t="s">
        <v>88</v>
      </c>
      <c r="D6" s="3">
        <v>100002</v>
      </c>
      <c r="E6" s="3" t="s">
        <v>89</v>
      </c>
      <c r="F6" s="3" t="s">
        <v>90</v>
      </c>
      <c r="G6" s="3" t="s">
        <v>90</v>
      </c>
      <c r="H6" s="3">
        <v>10</v>
      </c>
      <c r="I6" s="3" t="s">
        <v>80</v>
      </c>
      <c r="K6" s="11"/>
      <c r="S6" t="s">
        <v>91</v>
      </c>
    </row>
    <row r="7" spans="1:19" ht="17.25">
      <c r="A7" s="4" t="s">
        <v>92</v>
      </c>
      <c r="B7" s="5" t="s">
        <v>93</v>
      </c>
      <c r="D7" s="3">
        <v>100003</v>
      </c>
      <c r="E7" s="3" t="s">
        <v>94</v>
      </c>
      <c r="F7" s="3" t="s">
        <v>95</v>
      </c>
      <c r="G7" s="3" t="s">
        <v>95</v>
      </c>
      <c r="H7" s="3">
        <v>10</v>
      </c>
      <c r="I7" s="3" t="s">
        <v>80</v>
      </c>
      <c r="K7" s="11"/>
      <c r="S7" t="s">
        <v>96</v>
      </c>
    </row>
    <row r="8" spans="1:19" ht="17.25">
      <c r="A8" s="4" t="s">
        <v>97</v>
      </c>
      <c r="B8" s="5" t="s">
        <v>98</v>
      </c>
      <c r="D8" s="3">
        <v>100004</v>
      </c>
      <c r="E8" s="3" t="s">
        <v>99</v>
      </c>
      <c r="F8" s="3" t="s">
        <v>100</v>
      </c>
      <c r="G8" s="3" t="s">
        <v>100</v>
      </c>
      <c r="H8" s="3">
        <v>10</v>
      </c>
      <c r="I8" s="3" t="s">
        <v>80</v>
      </c>
      <c r="K8" s="11"/>
      <c r="S8" t="s">
        <v>101</v>
      </c>
    </row>
    <row r="9" spans="1:19" ht="17.25">
      <c r="A9" s="151" t="s">
        <v>102</v>
      </c>
      <c r="B9" s="5" t="s">
        <v>103</v>
      </c>
      <c r="D9" s="3">
        <v>100005</v>
      </c>
      <c r="E9" s="3" t="s">
        <v>104</v>
      </c>
      <c r="F9" s="3" t="s">
        <v>105</v>
      </c>
      <c r="G9" s="3" t="s">
        <v>105</v>
      </c>
      <c r="H9" s="3">
        <v>10</v>
      </c>
      <c r="I9" s="3" t="s">
        <v>80</v>
      </c>
      <c r="K9" s="11"/>
      <c r="S9" t="s">
        <v>106</v>
      </c>
    </row>
    <row r="10" spans="1:19" ht="17.25">
      <c r="A10" s="4"/>
      <c r="B10" s="5"/>
      <c r="D10" s="3">
        <v>100006</v>
      </c>
      <c r="E10" s="3" t="s">
        <v>107</v>
      </c>
      <c r="F10" s="3" t="s">
        <v>108</v>
      </c>
      <c r="G10" s="3" t="s">
        <v>108</v>
      </c>
      <c r="H10" s="3">
        <v>10</v>
      </c>
      <c r="I10" s="3" t="s">
        <v>80</v>
      </c>
      <c r="K10" s="11"/>
      <c r="S10" t="s">
        <v>109</v>
      </c>
    </row>
    <row r="11" spans="1:19" ht="17.25">
      <c r="A11" s="4"/>
      <c r="B11" s="5"/>
      <c r="D11" s="3">
        <v>100007</v>
      </c>
      <c r="E11" s="3" t="s">
        <v>110</v>
      </c>
      <c r="F11" s="3" t="s">
        <v>111</v>
      </c>
      <c r="G11" s="3" t="s">
        <v>111</v>
      </c>
      <c r="H11" s="3">
        <v>10</v>
      </c>
      <c r="I11" s="3" t="s">
        <v>80</v>
      </c>
      <c r="K11" s="11"/>
      <c r="S11" t="s">
        <v>112</v>
      </c>
    </row>
    <row r="12" spans="1:19" ht="17.25">
      <c r="A12" s="4"/>
      <c r="B12" s="5"/>
      <c r="D12" s="3">
        <v>100008</v>
      </c>
      <c r="E12" s="3" t="s">
        <v>113</v>
      </c>
      <c r="F12" s="3" t="s">
        <v>114</v>
      </c>
      <c r="G12" s="3" t="s">
        <v>114</v>
      </c>
      <c r="H12" s="3">
        <v>10</v>
      </c>
      <c r="I12" s="3" t="s">
        <v>80</v>
      </c>
      <c r="K12" s="11"/>
      <c r="S12" t="s">
        <v>115</v>
      </c>
    </row>
    <row r="13" spans="1:19" ht="17.25">
      <c r="A13" s="4"/>
      <c r="B13" s="5"/>
      <c r="D13" s="3">
        <v>100009</v>
      </c>
      <c r="E13" s="3" t="s">
        <v>116</v>
      </c>
      <c r="F13" s="3" t="s">
        <v>117</v>
      </c>
      <c r="G13" s="3" t="s">
        <v>117</v>
      </c>
      <c r="H13" s="3">
        <v>10</v>
      </c>
      <c r="I13" s="3" t="s">
        <v>80</v>
      </c>
      <c r="K13" s="11"/>
      <c r="S13" t="s">
        <v>118</v>
      </c>
    </row>
    <row r="14" spans="1:19" ht="17.25">
      <c r="A14" s="4"/>
      <c r="B14" s="5"/>
      <c r="D14" s="3">
        <v>100010</v>
      </c>
      <c r="E14" s="3" t="s">
        <v>119</v>
      </c>
      <c r="F14" s="3" t="s">
        <v>120</v>
      </c>
      <c r="G14" s="3" t="s">
        <v>120</v>
      </c>
      <c r="H14" s="3">
        <v>10</v>
      </c>
      <c r="I14" s="3" t="s">
        <v>80</v>
      </c>
      <c r="K14" s="11"/>
      <c r="S14" t="s">
        <v>121</v>
      </c>
    </row>
    <row r="15" spans="1:19" ht="17.25">
      <c r="A15" s="4"/>
      <c r="B15" s="5"/>
      <c r="D15" s="3">
        <v>100012</v>
      </c>
      <c r="E15" s="3" t="s">
        <v>122</v>
      </c>
      <c r="F15" s="3" t="s">
        <v>123</v>
      </c>
      <c r="G15" s="3" t="s">
        <v>123</v>
      </c>
      <c r="H15" s="3">
        <v>10</v>
      </c>
      <c r="I15" s="3" t="s">
        <v>80</v>
      </c>
      <c r="K15" s="11"/>
      <c r="S15" t="s">
        <v>124</v>
      </c>
    </row>
    <row r="16" spans="1:19" ht="17.25">
      <c r="A16" s="4"/>
      <c r="B16" s="5"/>
      <c r="D16" s="3">
        <v>100013</v>
      </c>
      <c r="E16" s="3" t="s">
        <v>125</v>
      </c>
      <c r="F16" s="3" t="s">
        <v>126</v>
      </c>
      <c r="G16" s="3" t="s">
        <v>126</v>
      </c>
      <c r="H16" s="3">
        <v>10</v>
      </c>
      <c r="I16" s="3" t="s">
        <v>80</v>
      </c>
      <c r="K16" s="11"/>
      <c r="S16" t="s">
        <v>127</v>
      </c>
    </row>
    <row r="17" spans="1:19" ht="17.25">
      <c r="A17" s="2"/>
      <c r="B17" s="7"/>
      <c r="D17" s="3">
        <v>100014</v>
      </c>
      <c r="E17" s="3" t="s">
        <v>128</v>
      </c>
      <c r="F17" s="3" t="s">
        <v>129</v>
      </c>
      <c r="G17" s="3" t="s">
        <v>129</v>
      </c>
      <c r="H17" s="3">
        <v>10</v>
      </c>
      <c r="I17" s="3" t="s">
        <v>80</v>
      </c>
      <c r="K17" s="11"/>
      <c r="S17" t="s">
        <v>130</v>
      </c>
    </row>
    <row r="18" spans="1:19" ht="17.25">
      <c r="A18" s="4"/>
      <c r="B18" s="5"/>
      <c r="D18" s="3">
        <v>100015</v>
      </c>
      <c r="E18" s="3" t="s">
        <v>131</v>
      </c>
      <c r="F18" s="3" t="s">
        <v>132</v>
      </c>
      <c r="G18" s="3" t="s">
        <v>132</v>
      </c>
      <c r="H18" s="3">
        <v>10</v>
      </c>
      <c r="I18" s="3" t="s">
        <v>80</v>
      </c>
      <c r="K18" s="11"/>
      <c r="S18" t="s">
        <v>133</v>
      </c>
    </row>
    <row r="19" spans="1:19" ht="17.25">
      <c r="A19" s="4"/>
      <c r="B19" s="5"/>
      <c r="D19" s="3">
        <v>100016</v>
      </c>
      <c r="E19" s="3" t="s">
        <v>134</v>
      </c>
      <c r="F19" s="3" t="s">
        <v>135</v>
      </c>
      <c r="G19" s="3" t="s">
        <v>135</v>
      </c>
      <c r="H19" s="3">
        <v>10</v>
      </c>
      <c r="I19" s="3" t="s">
        <v>80</v>
      </c>
      <c r="K19" s="11"/>
      <c r="S19" t="s">
        <v>136</v>
      </c>
    </row>
    <row r="20" spans="1:19" ht="17.25">
      <c r="A20" s="4"/>
      <c r="B20" s="5"/>
      <c r="D20" s="3">
        <v>100017</v>
      </c>
      <c r="E20" s="3" t="s">
        <v>137</v>
      </c>
      <c r="F20" s="3" t="s">
        <v>138</v>
      </c>
      <c r="G20" s="3" t="s">
        <v>138</v>
      </c>
      <c r="H20" s="3">
        <v>10</v>
      </c>
      <c r="I20" s="3" t="s">
        <v>80</v>
      </c>
      <c r="K20" s="11"/>
      <c r="S20" t="s">
        <v>139</v>
      </c>
    </row>
    <row r="21" spans="1:19" ht="17.25">
      <c r="A21" s="4"/>
      <c r="B21" s="5"/>
      <c r="D21" s="3">
        <v>100018</v>
      </c>
      <c r="E21" s="3" t="s">
        <v>140</v>
      </c>
      <c r="F21" s="3" t="s">
        <v>141</v>
      </c>
      <c r="G21" s="3" t="s">
        <v>141</v>
      </c>
      <c r="H21" s="3">
        <v>10</v>
      </c>
      <c r="I21" s="3" t="s">
        <v>80</v>
      </c>
      <c r="K21" s="11"/>
      <c r="S21" t="s">
        <v>142</v>
      </c>
    </row>
    <row r="22" spans="1:19" ht="17.25">
      <c r="A22" s="4"/>
      <c r="B22" s="5"/>
      <c r="D22" s="3">
        <v>100019</v>
      </c>
      <c r="E22" s="3" t="s">
        <v>143</v>
      </c>
      <c r="F22" s="3" t="s">
        <v>144</v>
      </c>
      <c r="G22" s="3" t="s">
        <v>144</v>
      </c>
      <c r="H22" s="3">
        <v>10</v>
      </c>
      <c r="I22" s="3" t="s">
        <v>80</v>
      </c>
      <c r="K22" s="11"/>
      <c r="S22" t="s">
        <v>145</v>
      </c>
    </row>
    <row r="23" spans="1:19" ht="17.25">
      <c r="A23" s="4"/>
      <c r="B23" s="5"/>
      <c r="D23" s="3">
        <v>100020</v>
      </c>
      <c r="E23" s="3" t="s">
        <v>146</v>
      </c>
      <c r="F23" s="3" t="s">
        <v>147</v>
      </c>
      <c r="G23" s="3" t="s">
        <v>147</v>
      </c>
      <c r="H23" s="3">
        <v>10</v>
      </c>
      <c r="I23" s="3" t="s">
        <v>80</v>
      </c>
      <c r="K23" s="11"/>
      <c r="S23" t="s">
        <v>148</v>
      </c>
    </row>
    <row r="24" spans="1:19" ht="17.25">
      <c r="A24" s="2"/>
      <c r="B24" s="7"/>
      <c r="D24" s="3">
        <v>100021</v>
      </c>
      <c r="E24" s="3" t="s">
        <v>149</v>
      </c>
      <c r="F24" s="3" t="s">
        <v>150</v>
      </c>
      <c r="G24" s="3" t="s">
        <v>150</v>
      </c>
      <c r="H24" s="3">
        <v>10</v>
      </c>
      <c r="I24" s="3" t="s">
        <v>80</v>
      </c>
      <c r="K24" s="11"/>
      <c r="S24" t="s">
        <v>151</v>
      </c>
    </row>
    <row r="25" spans="1:19" ht="17.25">
      <c r="A25" s="2"/>
      <c r="B25" s="7"/>
      <c r="D25" s="3">
        <v>100022</v>
      </c>
      <c r="E25" s="3" t="s">
        <v>152</v>
      </c>
      <c r="F25" s="3" t="s">
        <v>153</v>
      </c>
      <c r="G25" s="3" t="s">
        <v>153</v>
      </c>
      <c r="H25" s="3">
        <v>10</v>
      </c>
      <c r="I25" s="3" t="s">
        <v>80</v>
      </c>
      <c r="K25" s="11"/>
      <c r="S25" t="s">
        <v>154</v>
      </c>
    </row>
    <row r="26" spans="1:19" ht="17.25">
      <c r="A26" s="2"/>
      <c r="B26" s="7"/>
      <c r="D26" s="3">
        <v>100024</v>
      </c>
      <c r="E26" s="3" t="s">
        <v>155</v>
      </c>
      <c r="F26" s="3" t="s">
        <v>156</v>
      </c>
      <c r="G26" s="3" t="s">
        <v>156</v>
      </c>
      <c r="H26" s="3">
        <v>10</v>
      </c>
      <c r="I26" s="3" t="s">
        <v>80</v>
      </c>
      <c r="K26" s="11"/>
      <c r="S26" t="s">
        <v>157</v>
      </c>
    </row>
    <row r="27" spans="1:19" ht="17.25">
      <c r="A27" s="2"/>
      <c r="B27" s="7"/>
      <c r="D27" s="3">
        <v>100026</v>
      </c>
      <c r="E27" s="3" t="s">
        <v>158</v>
      </c>
      <c r="F27" s="3" t="s">
        <v>159</v>
      </c>
      <c r="G27" s="3" t="s">
        <v>159</v>
      </c>
      <c r="H27" s="3">
        <v>10</v>
      </c>
      <c r="I27" s="3" t="s">
        <v>80</v>
      </c>
      <c r="K27" s="11"/>
      <c r="S27" t="s">
        <v>160</v>
      </c>
    </row>
    <row r="28" spans="1:19" ht="17.25">
      <c r="A28" s="2"/>
      <c r="B28" s="7"/>
      <c r="D28" s="3">
        <v>100028</v>
      </c>
      <c r="E28" s="3" t="s">
        <v>161</v>
      </c>
      <c r="F28" s="3" t="s">
        <v>162</v>
      </c>
      <c r="G28" s="3" t="s">
        <v>162</v>
      </c>
      <c r="H28" s="3">
        <v>10</v>
      </c>
      <c r="I28" s="3" t="s">
        <v>80</v>
      </c>
      <c r="K28" s="11"/>
      <c r="S28" t="s">
        <v>163</v>
      </c>
    </row>
    <row r="29" spans="1:19" ht="17.25">
      <c r="A29" s="2"/>
      <c r="B29" s="7"/>
      <c r="D29" s="3">
        <v>100030</v>
      </c>
      <c r="E29" s="3" t="s">
        <v>164</v>
      </c>
      <c r="F29" s="3" t="s">
        <v>165</v>
      </c>
      <c r="G29" s="3" t="s">
        <v>165</v>
      </c>
      <c r="H29" s="3">
        <v>10</v>
      </c>
      <c r="I29" s="3" t="s">
        <v>80</v>
      </c>
      <c r="K29" s="11"/>
      <c r="S29" t="s">
        <v>166</v>
      </c>
    </row>
    <row r="30" spans="1:19" ht="17.25">
      <c r="A30" s="2"/>
      <c r="B30" s="7"/>
      <c r="D30" s="3">
        <v>100032</v>
      </c>
      <c r="E30" s="3" t="s">
        <v>167</v>
      </c>
      <c r="F30" s="3" t="s">
        <v>168</v>
      </c>
      <c r="G30" s="3" t="s">
        <v>168</v>
      </c>
      <c r="H30" s="3">
        <v>10</v>
      </c>
      <c r="I30" s="3" t="s">
        <v>80</v>
      </c>
      <c r="K30" s="11"/>
      <c r="S30" t="s">
        <v>169</v>
      </c>
    </row>
    <row r="31" spans="1:19" ht="17.25">
      <c r="A31" s="2"/>
      <c r="B31" s="7"/>
      <c r="D31" s="3">
        <v>100033</v>
      </c>
      <c r="E31" s="3" t="s">
        <v>170</v>
      </c>
      <c r="F31" s="3" t="s">
        <v>171</v>
      </c>
      <c r="G31" s="3" t="s">
        <v>171</v>
      </c>
      <c r="H31" s="3">
        <v>10</v>
      </c>
      <c r="I31" s="3" t="s">
        <v>80</v>
      </c>
      <c r="K31" s="11"/>
      <c r="S31" t="s">
        <v>75</v>
      </c>
    </row>
    <row r="32" spans="1:19" ht="17.25">
      <c r="A32" s="2"/>
      <c r="B32" s="7"/>
      <c r="D32" s="3">
        <v>100034</v>
      </c>
      <c r="E32" s="3" t="s">
        <v>172</v>
      </c>
      <c r="F32" s="3" t="s">
        <v>172</v>
      </c>
      <c r="G32" s="3" t="s">
        <v>172</v>
      </c>
      <c r="H32" s="3">
        <v>10</v>
      </c>
      <c r="I32" s="3" t="s">
        <v>80</v>
      </c>
      <c r="K32" s="11"/>
      <c r="S32" t="s">
        <v>81</v>
      </c>
    </row>
    <row r="33" spans="1:19" ht="17.25">
      <c r="A33" s="2"/>
      <c r="B33" s="7"/>
      <c r="D33" s="3">
        <v>100035</v>
      </c>
      <c r="E33" s="3" t="s">
        <v>173</v>
      </c>
      <c r="F33" s="3" t="s">
        <v>174</v>
      </c>
      <c r="G33" s="3" t="s">
        <v>174</v>
      </c>
      <c r="H33" s="3">
        <v>10</v>
      </c>
      <c r="I33" s="3" t="s">
        <v>80</v>
      </c>
      <c r="K33" s="11"/>
      <c r="S33" t="s">
        <v>91</v>
      </c>
    </row>
    <row r="34" spans="1:19" ht="17.25">
      <c r="A34" s="2"/>
      <c r="B34" s="7"/>
      <c r="D34" s="3">
        <v>100036</v>
      </c>
      <c r="E34" s="3" t="s">
        <v>175</v>
      </c>
      <c r="F34" s="3" t="s">
        <v>176</v>
      </c>
      <c r="G34" s="3" t="s">
        <v>176</v>
      </c>
      <c r="H34" s="3">
        <v>10</v>
      </c>
      <c r="I34" s="3" t="s">
        <v>80</v>
      </c>
      <c r="K34" s="11"/>
      <c r="S34" t="s">
        <v>96</v>
      </c>
    </row>
    <row r="35" spans="1:19" ht="17.25">
      <c r="A35" s="2"/>
      <c r="B35" s="7"/>
      <c r="D35" s="3">
        <v>100037</v>
      </c>
      <c r="E35" s="3" t="s">
        <v>177</v>
      </c>
      <c r="F35" s="3" t="s">
        <v>178</v>
      </c>
      <c r="G35" s="3" t="s">
        <v>178</v>
      </c>
      <c r="H35" s="3">
        <v>10</v>
      </c>
      <c r="I35" s="3" t="s">
        <v>80</v>
      </c>
      <c r="K35" s="11"/>
      <c r="S35" t="s">
        <v>179</v>
      </c>
    </row>
    <row r="36" spans="2:19" ht="17.25">
      <c r="B36" s="8"/>
      <c r="D36" s="3">
        <v>100038</v>
      </c>
      <c r="E36" s="3" t="s">
        <v>180</v>
      </c>
      <c r="F36" s="3" t="s">
        <v>181</v>
      </c>
      <c r="G36" s="3" t="s">
        <v>181</v>
      </c>
      <c r="H36" s="3">
        <v>10</v>
      </c>
      <c r="I36" s="3" t="s">
        <v>80</v>
      </c>
      <c r="K36" s="11"/>
      <c r="S36" t="s">
        <v>182</v>
      </c>
    </row>
    <row r="37" spans="1:19" ht="17.25">
      <c r="A37" s="2"/>
      <c r="B37" s="7"/>
      <c r="D37" s="3">
        <v>100039</v>
      </c>
      <c r="E37" s="3" t="s">
        <v>183</v>
      </c>
      <c r="F37" s="3" t="s">
        <v>184</v>
      </c>
      <c r="G37" s="3" t="s">
        <v>184</v>
      </c>
      <c r="H37" s="3">
        <v>10</v>
      </c>
      <c r="I37" s="3" t="s">
        <v>80</v>
      </c>
      <c r="K37" s="11"/>
      <c r="S37" t="s">
        <v>185</v>
      </c>
    </row>
    <row r="38" spans="1:19" ht="17.25">
      <c r="A38" s="2"/>
      <c r="B38" s="7"/>
      <c r="D38" s="3">
        <v>100040</v>
      </c>
      <c r="E38" s="3" t="s">
        <v>186</v>
      </c>
      <c r="F38" s="3" t="s">
        <v>187</v>
      </c>
      <c r="G38" s="3" t="s">
        <v>187</v>
      </c>
      <c r="H38" s="3">
        <v>10</v>
      </c>
      <c r="I38" s="3" t="s">
        <v>80</v>
      </c>
      <c r="K38" s="11"/>
      <c r="S38" t="s">
        <v>188</v>
      </c>
    </row>
    <row r="39" spans="1:19" ht="17.25">
      <c r="A39" s="2"/>
      <c r="B39" s="7"/>
      <c r="D39" s="3">
        <v>100041</v>
      </c>
      <c r="E39" s="3" t="s">
        <v>189</v>
      </c>
      <c r="F39" s="3" t="s">
        <v>190</v>
      </c>
      <c r="G39" s="3" t="s">
        <v>190</v>
      </c>
      <c r="H39" s="3">
        <v>10</v>
      </c>
      <c r="I39" s="3" t="s">
        <v>80</v>
      </c>
      <c r="K39" s="11"/>
      <c r="S39" t="s">
        <v>151</v>
      </c>
    </row>
    <row r="40" spans="1:19" ht="17.25">
      <c r="A40" s="2"/>
      <c r="B40" s="2"/>
      <c r="D40" s="3">
        <v>100042</v>
      </c>
      <c r="E40" s="3" t="s">
        <v>191</v>
      </c>
      <c r="F40" s="3" t="s">
        <v>192</v>
      </c>
      <c r="G40" s="3" t="s">
        <v>192</v>
      </c>
      <c r="H40" s="3">
        <v>10</v>
      </c>
      <c r="I40" s="3" t="s">
        <v>80</v>
      </c>
      <c r="K40" s="11"/>
      <c r="S40" t="s">
        <v>121</v>
      </c>
    </row>
    <row r="41" spans="1:19" ht="17.25">
      <c r="A41" s="2"/>
      <c r="B41" s="2"/>
      <c r="D41" s="3">
        <v>100043</v>
      </c>
      <c r="E41" s="3" t="s">
        <v>193</v>
      </c>
      <c r="F41" s="3" t="s">
        <v>194</v>
      </c>
      <c r="G41" s="3" t="s">
        <v>194</v>
      </c>
      <c r="H41" s="3">
        <v>10</v>
      </c>
      <c r="I41" s="3" t="s">
        <v>80</v>
      </c>
      <c r="K41" s="11"/>
      <c r="S41" t="s">
        <v>195</v>
      </c>
    </row>
    <row r="42" spans="1:19" ht="17.25">
      <c r="A42" s="2"/>
      <c r="B42" s="2"/>
      <c r="D42" s="3">
        <v>100044</v>
      </c>
      <c r="E42" s="3" t="s">
        <v>196</v>
      </c>
      <c r="F42" s="3" t="s">
        <v>197</v>
      </c>
      <c r="G42" s="3" t="s">
        <v>197</v>
      </c>
      <c r="H42" s="3">
        <v>10</v>
      </c>
      <c r="I42" s="3" t="s">
        <v>80</v>
      </c>
      <c r="K42" s="11"/>
      <c r="S42" t="s">
        <v>109</v>
      </c>
    </row>
    <row r="43" spans="1:19" ht="17.25">
      <c r="A43" s="2"/>
      <c r="B43" s="7"/>
      <c r="D43" s="3">
        <v>100045</v>
      </c>
      <c r="E43" s="3" t="s">
        <v>198</v>
      </c>
      <c r="F43" s="3" t="s">
        <v>199</v>
      </c>
      <c r="G43" s="3" t="s">
        <v>199</v>
      </c>
      <c r="H43" s="3">
        <v>10</v>
      </c>
      <c r="I43" s="3" t="s">
        <v>80</v>
      </c>
      <c r="K43" s="11"/>
      <c r="S43" t="s">
        <v>106</v>
      </c>
    </row>
    <row r="44" spans="1:19" ht="17.25">
      <c r="A44" s="2"/>
      <c r="B44" s="7"/>
      <c r="D44" s="3">
        <v>100046</v>
      </c>
      <c r="E44" s="3" t="s">
        <v>200</v>
      </c>
      <c r="F44" s="3" t="s">
        <v>201</v>
      </c>
      <c r="G44" s="3" t="s">
        <v>201</v>
      </c>
      <c r="H44" s="3">
        <v>10</v>
      </c>
      <c r="I44" s="3" t="s">
        <v>80</v>
      </c>
      <c r="K44" s="11"/>
      <c r="S44" t="s">
        <v>202</v>
      </c>
    </row>
    <row r="45" spans="1:19" ht="17.25">
      <c r="A45" s="2"/>
      <c r="B45" s="2"/>
      <c r="D45" s="3">
        <v>100047</v>
      </c>
      <c r="E45" s="3" t="s">
        <v>203</v>
      </c>
      <c r="F45" s="3" t="s">
        <v>204</v>
      </c>
      <c r="G45" s="3" t="s">
        <v>204</v>
      </c>
      <c r="H45" s="3">
        <v>10</v>
      </c>
      <c r="I45" s="3" t="s">
        <v>80</v>
      </c>
      <c r="K45" s="11"/>
      <c r="S45" t="s">
        <v>205</v>
      </c>
    </row>
    <row r="46" spans="1:19" ht="17.25">
      <c r="A46" s="4"/>
      <c r="B46" s="5"/>
      <c r="D46" s="3">
        <v>100048</v>
      </c>
      <c r="E46" s="3" t="s">
        <v>206</v>
      </c>
      <c r="F46" s="3" t="s">
        <v>207</v>
      </c>
      <c r="G46" s="3" t="s">
        <v>207</v>
      </c>
      <c r="H46" s="3">
        <v>10</v>
      </c>
      <c r="I46" s="3" t="s">
        <v>80</v>
      </c>
      <c r="K46" s="11"/>
      <c r="S46" t="s">
        <v>101</v>
      </c>
    </row>
    <row r="47" spans="1:19" ht="17.25">
      <c r="A47" s="4"/>
      <c r="B47" s="5"/>
      <c r="D47" s="3">
        <v>100049</v>
      </c>
      <c r="E47" s="3" t="s">
        <v>208</v>
      </c>
      <c r="F47" s="3" t="s">
        <v>209</v>
      </c>
      <c r="G47" s="3" t="s">
        <v>209</v>
      </c>
      <c r="H47" s="3">
        <v>10</v>
      </c>
      <c r="I47" s="3" t="s">
        <v>80</v>
      </c>
      <c r="K47" s="11"/>
      <c r="S47" t="s">
        <v>210</v>
      </c>
    </row>
    <row r="48" spans="1:19" ht="17.25">
      <c r="A48" s="4"/>
      <c r="B48" s="5"/>
      <c r="D48" s="3">
        <v>100050</v>
      </c>
      <c r="E48" s="3" t="s">
        <v>211</v>
      </c>
      <c r="F48" s="3" t="s">
        <v>212</v>
      </c>
      <c r="G48" s="3" t="s">
        <v>213</v>
      </c>
      <c r="H48" s="3">
        <v>10</v>
      </c>
      <c r="I48" s="3" t="s">
        <v>80</v>
      </c>
      <c r="K48" s="11"/>
      <c r="S48" t="s">
        <v>214</v>
      </c>
    </row>
    <row r="49" spans="1:19" ht="17.25">
      <c r="A49" s="4"/>
      <c r="B49" s="5"/>
      <c r="D49" s="3">
        <v>100051</v>
      </c>
      <c r="E49" s="3" t="s">
        <v>215</v>
      </c>
      <c r="F49" s="3" t="s">
        <v>216</v>
      </c>
      <c r="G49" s="3" t="s">
        <v>216</v>
      </c>
      <c r="H49" s="3">
        <v>10</v>
      </c>
      <c r="I49" s="3" t="s">
        <v>80</v>
      </c>
      <c r="K49" s="11"/>
      <c r="S49" t="s">
        <v>217</v>
      </c>
    </row>
    <row r="50" spans="1:19" ht="17.25">
      <c r="A50" s="4"/>
      <c r="B50" s="5"/>
      <c r="D50" s="6">
        <v>100052</v>
      </c>
      <c r="E50" s="3" t="s">
        <v>218</v>
      </c>
      <c r="F50" s="3" t="s">
        <v>219</v>
      </c>
      <c r="G50" s="3" t="s">
        <v>220</v>
      </c>
      <c r="H50" s="9">
        <v>10</v>
      </c>
      <c r="I50" s="3" t="s">
        <v>80</v>
      </c>
      <c r="K50" s="11"/>
      <c r="S50" t="s">
        <v>221</v>
      </c>
    </row>
    <row r="51" spans="1:19" ht="17.25">
      <c r="A51" s="4"/>
      <c r="B51" s="5"/>
      <c r="D51" s="6">
        <v>100053</v>
      </c>
      <c r="E51" s="3" t="s">
        <v>222</v>
      </c>
      <c r="F51" s="3" t="s">
        <v>223</v>
      </c>
      <c r="G51" s="3" t="s">
        <v>223</v>
      </c>
      <c r="H51" s="9">
        <v>10</v>
      </c>
      <c r="I51" s="3" t="s">
        <v>80</v>
      </c>
      <c r="K51" s="11"/>
      <c r="S51" t="s">
        <v>133</v>
      </c>
    </row>
    <row r="52" spans="1:19" ht="17.25">
      <c r="A52" s="2"/>
      <c r="B52" s="5"/>
      <c r="D52" s="6">
        <v>100054</v>
      </c>
      <c r="E52" s="3" t="s">
        <v>224</v>
      </c>
      <c r="F52" s="3" t="s">
        <v>225</v>
      </c>
      <c r="G52" s="3" t="s">
        <v>225</v>
      </c>
      <c r="H52" s="9">
        <v>10</v>
      </c>
      <c r="I52" s="3" t="s">
        <v>80</v>
      </c>
      <c r="K52" s="11"/>
      <c r="S52" t="s">
        <v>226</v>
      </c>
    </row>
    <row r="53" spans="1:19" ht="17.25">
      <c r="A53" s="2"/>
      <c r="B53" s="7"/>
      <c r="D53" s="3">
        <v>100055</v>
      </c>
      <c r="E53" s="3" t="s">
        <v>227</v>
      </c>
      <c r="F53" s="3" t="s">
        <v>228</v>
      </c>
      <c r="G53" s="3" t="s">
        <v>228</v>
      </c>
      <c r="H53" s="3">
        <v>10</v>
      </c>
      <c r="I53" s="3" t="s">
        <v>80</v>
      </c>
      <c r="K53" s="11"/>
      <c r="S53" t="s">
        <v>115</v>
      </c>
    </row>
    <row r="54" spans="1:19" ht="17.25">
      <c r="A54" s="2"/>
      <c r="B54" s="7"/>
      <c r="D54" s="3">
        <v>100056</v>
      </c>
      <c r="E54" s="3" t="s">
        <v>229</v>
      </c>
      <c r="F54" s="3" t="s">
        <v>230</v>
      </c>
      <c r="G54" s="3" t="s">
        <v>229</v>
      </c>
      <c r="H54" s="3">
        <v>10</v>
      </c>
      <c r="I54" s="3" t="s">
        <v>80</v>
      </c>
      <c r="K54" s="11"/>
      <c r="S54" t="s">
        <v>231</v>
      </c>
    </row>
    <row r="55" spans="1:19" ht="17.25">
      <c r="A55" s="4"/>
      <c r="B55" s="5"/>
      <c r="D55" s="3">
        <v>100086</v>
      </c>
      <c r="E55" s="3" t="s">
        <v>232</v>
      </c>
      <c r="F55" s="3" t="s">
        <v>233</v>
      </c>
      <c r="G55" s="3" t="s">
        <v>234</v>
      </c>
      <c r="H55" s="3">
        <v>10</v>
      </c>
      <c r="I55" s="3" t="s">
        <v>80</v>
      </c>
      <c r="K55" s="11"/>
      <c r="S55" t="s">
        <v>235</v>
      </c>
    </row>
    <row r="56" spans="1:19" ht="17.25">
      <c r="A56" s="4"/>
      <c r="B56" s="5"/>
      <c r="D56" s="3">
        <v>100087</v>
      </c>
      <c r="E56" s="3" t="s">
        <v>236</v>
      </c>
      <c r="F56" s="3" t="s">
        <v>237</v>
      </c>
      <c r="G56" s="3" t="s">
        <v>237</v>
      </c>
      <c r="H56" s="3">
        <v>10</v>
      </c>
      <c r="I56" s="3" t="s">
        <v>80</v>
      </c>
      <c r="K56" s="11"/>
      <c r="S56" t="s">
        <v>86</v>
      </c>
    </row>
    <row r="57" spans="1:11" ht="17.25">
      <c r="A57" s="4"/>
      <c r="B57" s="5"/>
      <c r="D57" s="3">
        <v>100088</v>
      </c>
      <c r="E57" s="3" t="s">
        <v>238</v>
      </c>
      <c r="F57" s="3" t="s">
        <v>239</v>
      </c>
      <c r="G57" s="3" t="s">
        <v>239</v>
      </c>
      <c r="H57" s="3">
        <v>10</v>
      </c>
      <c r="I57" s="3" t="s">
        <v>80</v>
      </c>
      <c r="K57" s="11"/>
    </row>
    <row r="58" spans="1:11" ht="17.25">
      <c r="A58" s="4"/>
      <c r="B58" s="5"/>
      <c r="D58" s="3">
        <v>100089</v>
      </c>
      <c r="E58" s="3" t="s">
        <v>240</v>
      </c>
      <c r="F58" s="3" t="s">
        <v>241</v>
      </c>
      <c r="G58" s="3" t="s">
        <v>241</v>
      </c>
      <c r="H58" s="3">
        <v>10</v>
      </c>
      <c r="I58" s="3" t="s">
        <v>80</v>
      </c>
      <c r="K58" s="11"/>
    </row>
    <row r="59" spans="1:11" ht="17.25">
      <c r="A59" s="4"/>
      <c r="B59" s="5"/>
      <c r="D59" s="3">
        <v>100090</v>
      </c>
      <c r="E59" s="3" t="s">
        <v>242</v>
      </c>
      <c r="F59" s="3" t="s">
        <v>242</v>
      </c>
      <c r="G59" s="3" t="s">
        <v>242</v>
      </c>
      <c r="H59" s="3">
        <v>10</v>
      </c>
      <c r="I59" s="3" t="s">
        <v>80</v>
      </c>
      <c r="K59" s="11"/>
    </row>
    <row r="60" spans="1:11" ht="17.25">
      <c r="A60" s="4"/>
      <c r="B60" s="5"/>
      <c r="D60" s="3">
        <v>100091</v>
      </c>
      <c r="E60" s="3" t="s">
        <v>243</v>
      </c>
      <c r="F60" s="3" t="s">
        <v>244</v>
      </c>
      <c r="G60" s="3" t="s">
        <v>245</v>
      </c>
      <c r="H60" s="3">
        <v>10</v>
      </c>
      <c r="I60" s="3" t="s">
        <v>80</v>
      </c>
      <c r="K60" s="11"/>
    </row>
    <row r="61" spans="1:11" ht="17.25">
      <c r="A61" s="2"/>
      <c r="B61" s="7"/>
      <c r="D61" s="3">
        <v>100092</v>
      </c>
      <c r="E61" s="3" t="s">
        <v>246</v>
      </c>
      <c r="F61" s="3" t="s">
        <v>246</v>
      </c>
      <c r="G61" s="3" t="s">
        <v>246</v>
      </c>
      <c r="H61" s="3">
        <v>10</v>
      </c>
      <c r="I61" s="3" t="s">
        <v>80</v>
      </c>
      <c r="K61" s="11"/>
    </row>
    <row r="62" spans="1:11" ht="17.25">
      <c r="A62" s="4"/>
      <c r="B62" s="5"/>
      <c r="D62" s="3">
        <v>100093</v>
      </c>
      <c r="E62" s="3" t="s">
        <v>247</v>
      </c>
      <c r="F62" s="3" t="s">
        <v>248</v>
      </c>
      <c r="G62" s="3" t="s">
        <v>249</v>
      </c>
      <c r="H62" s="3">
        <v>10</v>
      </c>
      <c r="I62" s="3" t="s">
        <v>250</v>
      </c>
      <c r="K62" s="11"/>
    </row>
    <row r="63" spans="1:11" ht="17.25">
      <c r="A63" s="4"/>
      <c r="B63" s="5"/>
      <c r="D63" s="3">
        <v>100094</v>
      </c>
      <c r="E63" s="3" t="s">
        <v>251</v>
      </c>
      <c r="F63" s="3" t="s">
        <v>252</v>
      </c>
      <c r="G63" s="3" t="s">
        <v>253</v>
      </c>
      <c r="H63" s="3">
        <v>10</v>
      </c>
      <c r="I63" s="3" t="s">
        <v>250</v>
      </c>
      <c r="K63" s="11"/>
    </row>
    <row r="64" spans="1:11" ht="17.25">
      <c r="A64" s="4"/>
      <c r="B64" s="5"/>
      <c r="D64" s="3">
        <v>100095</v>
      </c>
      <c r="E64" s="3" t="s">
        <v>254</v>
      </c>
      <c r="F64" s="3" t="s">
        <v>255</v>
      </c>
      <c r="G64" s="3" t="s">
        <v>255</v>
      </c>
      <c r="H64" s="3">
        <v>10</v>
      </c>
      <c r="I64" s="3" t="s">
        <v>250</v>
      </c>
      <c r="K64" s="11"/>
    </row>
    <row r="65" spans="1:11" ht="17.25">
      <c r="A65" s="4"/>
      <c r="B65" s="5"/>
      <c r="D65" s="3">
        <v>100096</v>
      </c>
      <c r="E65" s="3" t="s">
        <v>256</v>
      </c>
      <c r="F65" s="3" t="s">
        <v>257</v>
      </c>
      <c r="G65" s="3" t="s">
        <v>257</v>
      </c>
      <c r="H65" s="3">
        <v>10</v>
      </c>
      <c r="I65" s="3" t="s">
        <v>250</v>
      </c>
      <c r="K65" s="11"/>
    </row>
    <row r="66" spans="1:11" ht="17.25">
      <c r="A66" s="4"/>
      <c r="B66" s="5"/>
      <c r="D66" s="3">
        <v>100097</v>
      </c>
      <c r="E66" s="3" t="s">
        <v>258</v>
      </c>
      <c r="F66" s="3" t="s">
        <v>259</v>
      </c>
      <c r="G66" s="3" t="s">
        <v>259</v>
      </c>
      <c r="H66" s="3">
        <v>10</v>
      </c>
      <c r="I66" s="3" t="s">
        <v>250</v>
      </c>
      <c r="K66" s="11"/>
    </row>
    <row r="67" spans="1:11" ht="17.25">
      <c r="A67" s="4"/>
      <c r="B67" s="5"/>
      <c r="D67" s="3">
        <v>100098</v>
      </c>
      <c r="E67" s="3" t="s">
        <v>260</v>
      </c>
      <c r="F67" s="3" t="s">
        <v>261</v>
      </c>
      <c r="G67" s="3" t="s">
        <v>261</v>
      </c>
      <c r="H67" s="3">
        <v>10</v>
      </c>
      <c r="I67" s="3" t="s">
        <v>250</v>
      </c>
      <c r="K67" s="11"/>
    </row>
    <row r="68" spans="1:11" ht="17.25">
      <c r="A68" s="2"/>
      <c r="B68" s="7"/>
      <c r="D68" s="3">
        <v>100099</v>
      </c>
      <c r="E68" s="3" t="s">
        <v>262</v>
      </c>
      <c r="F68" s="3" t="s">
        <v>263</v>
      </c>
      <c r="G68" s="3" t="s">
        <v>263</v>
      </c>
      <c r="H68" s="3">
        <v>10</v>
      </c>
      <c r="I68" s="3" t="s">
        <v>250</v>
      </c>
      <c r="K68" s="11"/>
    </row>
    <row r="69" spans="1:11" ht="17.25">
      <c r="A69" s="2"/>
      <c r="B69" s="7"/>
      <c r="D69" s="3">
        <v>100100</v>
      </c>
      <c r="E69" s="3" t="s">
        <v>264</v>
      </c>
      <c r="F69" s="3" t="s">
        <v>265</v>
      </c>
      <c r="G69" s="3" t="s">
        <v>265</v>
      </c>
      <c r="H69" s="3">
        <v>10</v>
      </c>
      <c r="I69" s="3" t="s">
        <v>250</v>
      </c>
      <c r="K69" s="11"/>
    </row>
    <row r="70" spans="1:11" ht="17.25">
      <c r="A70" s="2"/>
      <c r="B70" s="7"/>
      <c r="D70" s="3">
        <v>103050</v>
      </c>
      <c r="E70" s="3" t="s">
        <v>266</v>
      </c>
      <c r="F70" s="3" t="s">
        <v>267</v>
      </c>
      <c r="G70" s="3" t="s">
        <v>267</v>
      </c>
      <c r="H70" s="3">
        <v>10</v>
      </c>
      <c r="I70" s="3" t="s">
        <v>80</v>
      </c>
      <c r="K70" s="11"/>
    </row>
    <row r="71" spans="1:11" ht="17.25">
      <c r="A71" s="2"/>
      <c r="B71" s="7"/>
      <c r="D71" s="3">
        <v>103091</v>
      </c>
      <c r="E71" s="3" t="s">
        <v>268</v>
      </c>
      <c r="F71" s="3" t="s">
        <v>269</v>
      </c>
      <c r="G71" s="3" t="s">
        <v>270</v>
      </c>
      <c r="H71" s="3">
        <v>10</v>
      </c>
      <c r="I71" s="3" t="s">
        <v>80</v>
      </c>
      <c r="K71" s="11"/>
    </row>
    <row r="72" spans="1:11" ht="17.25">
      <c r="A72" s="2"/>
      <c r="B72" s="7"/>
      <c r="D72" s="3">
        <v>103101</v>
      </c>
      <c r="E72" s="3" t="s">
        <v>271</v>
      </c>
      <c r="F72" s="3" t="s">
        <v>272</v>
      </c>
      <c r="G72" s="3" t="s">
        <v>272</v>
      </c>
      <c r="H72" s="3">
        <v>10</v>
      </c>
      <c r="I72" s="3" t="s">
        <v>80</v>
      </c>
      <c r="K72" s="11"/>
    </row>
    <row r="73" spans="1:11" ht="17.25">
      <c r="A73" s="2"/>
      <c r="B73" s="7"/>
      <c r="D73" s="3">
        <v>103102</v>
      </c>
      <c r="E73" s="3" t="s">
        <v>273</v>
      </c>
      <c r="F73" s="3" t="s">
        <v>274</v>
      </c>
      <c r="G73" s="3" t="s">
        <v>274</v>
      </c>
      <c r="H73" s="3">
        <v>10</v>
      </c>
      <c r="I73" s="3" t="s">
        <v>80</v>
      </c>
      <c r="K73" s="11"/>
    </row>
    <row r="74" spans="1:11" ht="17.25">
      <c r="A74" s="2"/>
      <c r="B74" s="7"/>
      <c r="D74" s="3">
        <v>103103</v>
      </c>
      <c r="E74" s="3" t="s">
        <v>275</v>
      </c>
      <c r="F74" s="3" t="s">
        <v>276</v>
      </c>
      <c r="G74" s="3" t="s">
        <v>276</v>
      </c>
      <c r="H74" s="3">
        <v>10</v>
      </c>
      <c r="I74" s="3" t="s">
        <v>80</v>
      </c>
      <c r="K74" s="11"/>
    </row>
    <row r="75" spans="1:11" ht="17.25">
      <c r="A75" s="2"/>
      <c r="B75" s="7"/>
      <c r="D75" s="3">
        <v>103104</v>
      </c>
      <c r="E75" s="3" t="s">
        <v>277</v>
      </c>
      <c r="F75" s="3" t="s">
        <v>278</v>
      </c>
      <c r="G75" s="3" t="s">
        <v>278</v>
      </c>
      <c r="H75" s="3">
        <v>10</v>
      </c>
      <c r="I75" s="3" t="s">
        <v>80</v>
      </c>
      <c r="K75" s="11"/>
    </row>
    <row r="76" spans="1:11" ht="17.25">
      <c r="A76" s="2"/>
      <c r="B76" s="7"/>
      <c r="D76" s="3">
        <v>103105</v>
      </c>
      <c r="E76" s="3" t="s">
        <v>279</v>
      </c>
      <c r="F76" s="3" t="s">
        <v>280</v>
      </c>
      <c r="G76" s="3" t="s">
        <v>280</v>
      </c>
      <c r="H76" s="3">
        <v>10</v>
      </c>
      <c r="I76" s="3" t="s">
        <v>80</v>
      </c>
      <c r="K76" s="11"/>
    </row>
    <row r="77" spans="1:11" ht="17.25">
      <c r="A77" s="2"/>
      <c r="B77" s="7"/>
      <c r="D77" s="3">
        <v>103106</v>
      </c>
      <c r="E77" s="3" t="s">
        <v>281</v>
      </c>
      <c r="F77" s="3" t="s">
        <v>282</v>
      </c>
      <c r="G77" s="3" t="s">
        <v>282</v>
      </c>
      <c r="H77" s="3">
        <v>10</v>
      </c>
      <c r="I77" s="3" t="s">
        <v>80</v>
      </c>
      <c r="K77" s="11"/>
    </row>
    <row r="78" spans="1:11" ht="17.25">
      <c r="A78" s="2"/>
      <c r="B78" s="7"/>
      <c r="D78" s="3">
        <v>103107</v>
      </c>
      <c r="E78" s="3" t="s">
        <v>283</v>
      </c>
      <c r="F78" s="3" t="s">
        <v>284</v>
      </c>
      <c r="G78" s="3" t="s">
        <v>284</v>
      </c>
      <c r="H78" s="3">
        <v>10</v>
      </c>
      <c r="I78" s="3" t="s">
        <v>80</v>
      </c>
      <c r="K78" s="11"/>
    </row>
    <row r="79" spans="1:11" ht="17.25">
      <c r="A79" s="2"/>
      <c r="B79" s="7"/>
      <c r="D79" s="3">
        <v>103108</v>
      </c>
      <c r="E79" s="3" t="s">
        <v>285</v>
      </c>
      <c r="F79" s="3" t="s">
        <v>286</v>
      </c>
      <c r="G79" s="3" t="s">
        <v>286</v>
      </c>
      <c r="H79" s="3">
        <v>10</v>
      </c>
      <c r="I79" s="3" t="s">
        <v>80</v>
      </c>
      <c r="K79" s="11"/>
    </row>
    <row r="80" spans="2:11" ht="17.25">
      <c r="B80" s="8"/>
      <c r="D80" s="3">
        <v>103109</v>
      </c>
      <c r="E80" s="3" t="s">
        <v>287</v>
      </c>
      <c r="F80" s="3" t="s">
        <v>288</v>
      </c>
      <c r="G80" s="3" t="s">
        <v>288</v>
      </c>
      <c r="H80" s="3">
        <v>10</v>
      </c>
      <c r="I80" s="3" t="s">
        <v>80</v>
      </c>
      <c r="K80" s="11"/>
    </row>
    <row r="81" spans="1:11" ht="17.25">
      <c r="A81" s="2"/>
      <c r="B81" s="7"/>
      <c r="D81" s="3">
        <v>103110</v>
      </c>
      <c r="E81" s="3" t="s">
        <v>289</v>
      </c>
      <c r="F81" s="3" t="s">
        <v>290</v>
      </c>
      <c r="G81" s="3" t="s">
        <v>290</v>
      </c>
      <c r="H81" s="3">
        <v>10</v>
      </c>
      <c r="I81" s="3" t="s">
        <v>80</v>
      </c>
      <c r="K81" s="11"/>
    </row>
    <row r="82" spans="1:11" ht="17.25">
      <c r="A82" s="2"/>
      <c r="B82" s="7"/>
      <c r="D82" s="3">
        <v>103111</v>
      </c>
      <c r="E82" s="3" t="s">
        <v>291</v>
      </c>
      <c r="F82" s="3" t="s">
        <v>292</v>
      </c>
      <c r="G82" s="3" t="s">
        <v>292</v>
      </c>
      <c r="H82" s="3">
        <v>10</v>
      </c>
      <c r="I82" s="3" t="s">
        <v>80</v>
      </c>
      <c r="K82" s="11"/>
    </row>
    <row r="83" spans="1:11" ht="17.25">
      <c r="A83" s="2"/>
      <c r="B83" s="7"/>
      <c r="D83" s="3">
        <v>103112</v>
      </c>
      <c r="E83" s="3" t="s">
        <v>293</v>
      </c>
      <c r="F83" s="3" t="s">
        <v>294</v>
      </c>
      <c r="G83" s="3" t="s">
        <v>294</v>
      </c>
      <c r="H83" s="3">
        <v>10</v>
      </c>
      <c r="I83" s="3" t="s">
        <v>80</v>
      </c>
      <c r="K83" s="11"/>
    </row>
    <row r="84" spans="1:11" ht="17.25">
      <c r="A84" s="2"/>
      <c r="B84" s="2"/>
      <c r="D84" s="3">
        <v>103113</v>
      </c>
      <c r="E84" s="3" t="s">
        <v>295</v>
      </c>
      <c r="F84" s="3" t="s">
        <v>296</v>
      </c>
      <c r="G84" s="3" t="s">
        <v>296</v>
      </c>
      <c r="H84" s="3">
        <v>10</v>
      </c>
      <c r="I84" s="3" t="s">
        <v>80</v>
      </c>
      <c r="K84" s="11"/>
    </row>
    <row r="85" spans="1:11" ht="17.25">
      <c r="A85" s="2"/>
      <c r="B85" s="2"/>
      <c r="D85" s="3">
        <v>103114</v>
      </c>
      <c r="E85" s="3" t="s">
        <v>297</v>
      </c>
      <c r="F85" s="3" t="s">
        <v>298</v>
      </c>
      <c r="G85" s="3" t="s">
        <v>299</v>
      </c>
      <c r="H85" s="3">
        <v>10</v>
      </c>
      <c r="I85" s="3" t="s">
        <v>80</v>
      </c>
      <c r="K85" s="11"/>
    </row>
    <row r="86" spans="1:11" ht="17.25">
      <c r="A86" s="2"/>
      <c r="B86" s="2"/>
      <c r="D86" s="3">
        <v>103115</v>
      </c>
      <c r="E86" s="3"/>
      <c r="F86" s="3"/>
      <c r="G86" s="3"/>
      <c r="H86" s="3"/>
      <c r="I86" s="3"/>
      <c r="K86" s="11"/>
    </row>
    <row r="87" spans="1:11" ht="17.25">
      <c r="A87" s="2"/>
      <c r="B87" s="7"/>
      <c r="D87" s="3">
        <v>103116</v>
      </c>
      <c r="E87" s="3" t="s">
        <v>300</v>
      </c>
      <c r="F87" s="3" t="s">
        <v>301</v>
      </c>
      <c r="G87" s="3" t="s">
        <v>301</v>
      </c>
      <c r="H87" s="3">
        <v>10</v>
      </c>
      <c r="I87" s="3" t="s">
        <v>80</v>
      </c>
      <c r="K87" s="11"/>
    </row>
    <row r="88" spans="1:11" ht="17.25">
      <c r="A88" s="2"/>
      <c r="B88" s="7"/>
      <c r="D88" s="3">
        <v>103117</v>
      </c>
      <c r="E88" s="3" t="s">
        <v>302</v>
      </c>
      <c r="F88" s="3" t="s">
        <v>303</v>
      </c>
      <c r="G88" s="3" t="s">
        <v>303</v>
      </c>
      <c r="H88" s="3">
        <v>10</v>
      </c>
      <c r="I88" s="3" t="s">
        <v>80</v>
      </c>
      <c r="K88" s="11"/>
    </row>
    <row r="89" spans="1:11" ht="17.25">
      <c r="A89" s="2"/>
      <c r="B89" s="2"/>
      <c r="D89" s="3">
        <v>103118</v>
      </c>
      <c r="E89" s="3" t="s">
        <v>304</v>
      </c>
      <c r="F89" s="3" t="s">
        <v>305</v>
      </c>
      <c r="G89" s="3" t="s">
        <v>306</v>
      </c>
      <c r="H89" s="3">
        <v>10</v>
      </c>
      <c r="I89" s="3" t="s">
        <v>80</v>
      </c>
      <c r="K89" s="11"/>
    </row>
    <row r="90" spans="4:11" ht="17.25">
      <c r="D90" s="3">
        <v>103119</v>
      </c>
      <c r="E90" s="3" t="s">
        <v>307</v>
      </c>
      <c r="F90" s="3" t="s">
        <v>308</v>
      </c>
      <c r="G90" s="3" t="s">
        <v>308</v>
      </c>
      <c r="H90" s="3">
        <v>10</v>
      </c>
      <c r="I90" s="3" t="s">
        <v>80</v>
      </c>
      <c r="K90" s="11"/>
    </row>
    <row r="91" spans="4:11" ht="17.25">
      <c r="D91" s="3">
        <v>103120</v>
      </c>
      <c r="E91" s="3" t="s">
        <v>309</v>
      </c>
      <c r="F91" s="3" t="s">
        <v>310</v>
      </c>
      <c r="G91" s="3" t="s">
        <v>310</v>
      </c>
      <c r="H91" s="3">
        <v>10</v>
      </c>
      <c r="I91" s="3" t="s">
        <v>80</v>
      </c>
      <c r="K91" s="11"/>
    </row>
    <row r="92" spans="4:11" ht="17.25">
      <c r="D92" s="3">
        <v>103121</v>
      </c>
      <c r="E92" s="3" t="s">
        <v>311</v>
      </c>
      <c r="F92" s="3" t="s">
        <v>312</v>
      </c>
      <c r="G92" s="3" t="s">
        <v>312</v>
      </c>
      <c r="H92" s="3">
        <v>10</v>
      </c>
      <c r="I92" s="3" t="s">
        <v>80</v>
      </c>
      <c r="K92" s="11"/>
    </row>
    <row r="93" spans="4:11" ht="17.25">
      <c r="D93" s="3">
        <v>103122</v>
      </c>
      <c r="E93" s="3" t="s">
        <v>313</v>
      </c>
      <c r="F93" s="3" t="s">
        <v>314</v>
      </c>
      <c r="G93" s="3" t="s">
        <v>314</v>
      </c>
      <c r="H93" s="3">
        <v>10</v>
      </c>
      <c r="I93" s="3" t="s">
        <v>80</v>
      </c>
      <c r="K93" s="11"/>
    </row>
    <row r="94" spans="4:11" ht="17.25">
      <c r="D94" s="3">
        <v>103123</v>
      </c>
      <c r="E94" s="3" t="s">
        <v>315</v>
      </c>
      <c r="F94" s="3" t="s">
        <v>316</v>
      </c>
      <c r="G94" s="3" t="s">
        <v>316</v>
      </c>
      <c r="H94" s="3">
        <v>10</v>
      </c>
      <c r="I94" s="3" t="s">
        <v>80</v>
      </c>
      <c r="K94" s="11"/>
    </row>
    <row r="95" spans="4:11" ht="17.25">
      <c r="D95" s="3">
        <v>103124</v>
      </c>
      <c r="E95" s="3" t="s">
        <v>317</v>
      </c>
      <c r="F95" s="3" t="s">
        <v>318</v>
      </c>
      <c r="G95" s="3" t="s">
        <v>318</v>
      </c>
      <c r="H95" s="3">
        <v>10</v>
      </c>
      <c r="I95" s="3" t="s">
        <v>80</v>
      </c>
      <c r="K95" s="11"/>
    </row>
    <row r="96" spans="4:11" ht="17.25">
      <c r="D96" s="3">
        <v>103125</v>
      </c>
      <c r="E96" s="3" t="s">
        <v>319</v>
      </c>
      <c r="F96" s="3" t="s">
        <v>320</v>
      </c>
      <c r="G96" s="3" t="s">
        <v>320</v>
      </c>
      <c r="H96" s="3">
        <v>10</v>
      </c>
      <c r="I96" s="3" t="s">
        <v>80</v>
      </c>
      <c r="K96" s="11"/>
    </row>
    <row r="97" spans="4:11" ht="17.25">
      <c r="D97" s="3">
        <v>103126</v>
      </c>
      <c r="E97" s="3" t="s">
        <v>321</v>
      </c>
      <c r="F97" s="3" t="s">
        <v>322</v>
      </c>
      <c r="G97" s="3" t="s">
        <v>322</v>
      </c>
      <c r="H97" s="3">
        <v>10</v>
      </c>
      <c r="I97" s="3" t="s">
        <v>80</v>
      </c>
      <c r="K97" s="11"/>
    </row>
    <row r="98" spans="4:11" ht="17.25">
      <c r="D98" s="3">
        <v>103127</v>
      </c>
      <c r="E98" s="3" t="s">
        <v>323</v>
      </c>
      <c r="F98" s="3" t="s">
        <v>324</v>
      </c>
      <c r="G98" s="3" t="s">
        <v>324</v>
      </c>
      <c r="H98" s="3">
        <v>10</v>
      </c>
      <c r="I98" s="3" t="s">
        <v>80</v>
      </c>
      <c r="K98" s="11"/>
    </row>
    <row r="99" spans="4:11" ht="17.25">
      <c r="D99" s="3">
        <v>103128</v>
      </c>
      <c r="E99" s="3" t="s">
        <v>325</v>
      </c>
      <c r="F99" s="3" t="s">
        <v>326</v>
      </c>
      <c r="G99" s="3" t="s">
        <v>326</v>
      </c>
      <c r="H99" s="3">
        <v>10</v>
      </c>
      <c r="I99" s="3" t="s">
        <v>80</v>
      </c>
      <c r="K99" s="11"/>
    </row>
    <row r="100" spans="4:11" ht="17.25">
      <c r="D100" s="3">
        <v>103129</v>
      </c>
      <c r="E100" s="3" t="s">
        <v>327</v>
      </c>
      <c r="F100" s="3" t="s">
        <v>328</v>
      </c>
      <c r="G100" s="3" t="s">
        <v>328</v>
      </c>
      <c r="H100" s="3">
        <v>10</v>
      </c>
      <c r="I100" s="3" t="s">
        <v>80</v>
      </c>
      <c r="K100" s="11"/>
    </row>
    <row r="101" spans="4:11" ht="17.25">
      <c r="D101" s="3">
        <v>103130</v>
      </c>
      <c r="E101" s="3" t="s">
        <v>329</v>
      </c>
      <c r="F101" s="3" t="s">
        <v>330</v>
      </c>
      <c r="G101" s="3" t="s">
        <v>330</v>
      </c>
      <c r="H101" s="3">
        <v>10</v>
      </c>
      <c r="I101" s="3" t="s">
        <v>80</v>
      </c>
      <c r="K101" s="11"/>
    </row>
    <row r="102" spans="4:11" ht="17.25">
      <c r="D102" s="3">
        <v>103131</v>
      </c>
      <c r="E102" s="3" t="s">
        <v>331</v>
      </c>
      <c r="F102" s="3" t="s">
        <v>332</v>
      </c>
      <c r="G102" s="3" t="s">
        <v>332</v>
      </c>
      <c r="H102" s="3">
        <v>10</v>
      </c>
      <c r="I102" s="3" t="s">
        <v>80</v>
      </c>
      <c r="K102" s="11"/>
    </row>
    <row r="103" spans="4:11" ht="17.25">
      <c r="D103" s="3">
        <v>103132</v>
      </c>
      <c r="E103" s="3" t="s">
        <v>333</v>
      </c>
      <c r="F103" s="3" t="s">
        <v>334</v>
      </c>
      <c r="G103" s="3" t="s">
        <v>334</v>
      </c>
      <c r="H103" s="3">
        <v>10</v>
      </c>
      <c r="I103" s="3" t="s">
        <v>80</v>
      </c>
      <c r="K103" s="11"/>
    </row>
    <row r="104" spans="4:11" ht="17.25">
      <c r="D104" s="3">
        <v>103133</v>
      </c>
      <c r="E104" s="3" t="s">
        <v>335</v>
      </c>
      <c r="F104" s="3" t="s">
        <v>336</v>
      </c>
      <c r="G104" s="3" t="s">
        <v>336</v>
      </c>
      <c r="H104" s="3">
        <v>10</v>
      </c>
      <c r="I104" s="3" t="s">
        <v>80</v>
      </c>
      <c r="K104" s="11"/>
    </row>
    <row r="105" spans="4:11" ht="17.25">
      <c r="D105" s="3">
        <v>103134</v>
      </c>
      <c r="E105" s="3" t="s">
        <v>337</v>
      </c>
      <c r="F105" s="3" t="s">
        <v>338</v>
      </c>
      <c r="G105" s="3" t="s">
        <v>338</v>
      </c>
      <c r="H105" s="3">
        <v>10</v>
      </c>
      <c r="I105" s="3" t="s">
        <v>80</v>
      </c>
      <c r="K105" s="11"/>
    </row>
    <row r="106" spans="4:11" ht="17.25">
      <c r="D106" s="3">
        <v>103135</v>
      </c>
      <c r="E106" s="3" t="s">
        <v>339</v>
      </c>
      <c r="F106" s="3" t="s">
        <v>340</v>
      </c>
      <c r="G106" s="3" t="s">
        <v>340</v>
      </c>
      <c r="H106" s="3">
        <v>10</v>
      </c>
      <c r="I106" s="3" t="s">
        <v>80</v>
      </c>
      <c r="K106" s="11"/>
    </row>
    <row r="107" spans="4:11" ht="17.25">
      <c r="D107" s="3">
        <v>103136</v>
      </c>
      <c r="E107" s="3" t="s">
        <v>341</v>
      </c>
      <c r="F107" s="3" t="s">
        <v>342</v>
      </c>
      <c r="G107" s="3" t="s">
        <v>342</v>
      </c>
      <c r="H107" s="3">
        <v>10</v>
      </c>
      <c r="I107" s="3" t="s">
        <v>80</v>
      </c>
      <c r="K107" s="11"/>
    </row>
    <row r="108" spans="4:11" ht="17.25">
      <c r="D108" s="3">
        <v>103137</v>
      </c>
      <c r="E108" s="3" t="s">
        <v>343</v>
      </c>
      <c r="F108" s="3" t="s">
        <v>343</v>
      </c>
      <c r="G108" s="3" t="s">
        <v>343</v>
      </c>
      <c r="H108" s="3">
        <v>10</v>
      </c>
      <c r="I108" s="3" t="s">
        <v>80</v>
      </c>
      <c r="K108" s="11"/>
    </row>
    <row r="109" spans="4:11" ht="17.25">
      <c r="D109" s="3">
        <v>103138</v>
      </c>
      <c r="E109" s="3" t="s">
        <v>344</v>
      </c>
      <c r="F109" s="3" t="s">
        <v>345</v>
      </c>
      <c r="G109" s="3" t="s">
        <v>345</v>
      </c>
      <c r="H109" s="3">
        <v>10</v>
      </c>
      <c r="I109" s="3" t="s">
        <v>80</v>
      </c>
      <c r="K109" s="11"/>
    </row>
    <row r="110" spans="4:11" ht="17.25">
      <c r="D110" s="3">
        <v>103139</v>
      </c>
      <c r="E110" s="3" t="s">
        <v>346</v>
      </c>
      <c r="F110" s="3" t="s">
        <v>347</v>
      </c>
      <c r="G110" s="3" t="s">
        <v>347</v>
      </c>
      <c r="H110" s="3">
        <v>10</v>
      </c>
      <c r="I110" s="3" t="s">
        <v>80</v>
      </c>
      <c r="K110" s="11"/>
    </row>
    <row r="111" spans="4:11" ht="17.25">
      <c r="D111" s="3">
        <v>103140</v>
      </c>
      <c r="E111" s="3" t="s">
        <v>348</v>
      </c>
      <c r="F111" s="3" t="s">
        <v>349</v>
      </c>
      <c r="G111" s="3" t="s">
        <v>349</v>
      </c>
      <c r="H111" s="3">
        <v>10</v>
      </c>
      <c r="I111" s="3" t="s">
        <v>80</v>
      </c>
      <c r="K111" s="11"/>
    </row>
    <row r="112" spans="4:11" ht="17.25">
      <c r="D112" s="3">
        <v>103141</v>
      </c>
      <c r="E112" s="3" t="s">
        <v>350</v>
      </c>
      <c r="F112" s="3" t="s">
        <v>351</v>
      </c>
      <c r="G112" s="3" t="s">
        <v>351</v>
      </c>
      <c r="H112" s="3">
        <v>10</v>
      </c>
      <c r="I112" s="3" t="s">
        <v>80</v>
      </c>
      <c r="K112" s="11"/>
    </row>
    <row r="113" spans="4:11" ht="17.25">
      <c r="D113" s="3">
        <v>103142</v>
      </c>
      <c r="E113" s="3" t="s">
        <v>352</v>
      </c>
      <c r="F113" s="3" t="s">
        <v>353</v>
      </c>
      <c r="G113" s="3" t="s">
        <v>353</v>
      </c>
      <c r="H113" s="3">
        <v>10</v>
      </c>
      <c r="I113" s="3" t="s">
        <v>80</v>
      </c>
      <c r="K113" s="11"/>
    </row>
    <row r="114" spans="4:11" ht="17.25">
      <c r="D114" s="3">
        <v>103143</v>
      </c>
      <c r="E114" s="3" t="s">
        <v>354</v>
      </c>
      <c r="F114" s="3" t="s">
        <v>355</v>
      </c>
      <c r="G114" s="3" t="s">
        <v>355</v>
      </c>
      <c r="H114" s="3">
        <v>10</v>
      </c>
      <c r="I114" s="3" t="s">
        <v>80</v>
      </c>
      <c r="K114" s="11"/>
    </row>
    <row r="115" spans="4:11" ht="17.25">
      <c r="D115" s="3">
        <v>103144</v>
      </c>
      <c r="E115" s="3" t="s">
        <v>356</v>
      </c>
      <c r="F115" s="3" t="s">
        <v>357</v>
      </c>
      <c r="G115" s="3" t="s">
        <v>357</v>
      </c>
      <c r="H115" s="3">
        <v>10</v>
      </c>
      <c r="I115" s="3" t="s">
        <v>80</v>
      </c>
      <c r="K115" s="11"/>
    </row>
    <row r="116" spans="4:11" ht="17.25">
      <c r="D116" s="3">
        <v>103145</v>
      </c>
      <c r="E116" s="3" t="s">
        <v>358</v>
      </c>
      <c r="F116" s="3" t="s">
        <v>359</v>
      </c>
      <c r="G116" s="3" t="s">
        <v>359</v>
      </c>
      <c r="H116" s="3">
        <v>10</v>
      </c>
      <c r="I116" s="3" t="s">
        <v>80</v>
      </c>
      <c r="K116" s="11"/>
    </row>
    <row r="117" spans="4:11" ht="17.25">
      <c r="D117" s="3">
        <v>103146</v>
      </c>
      <c r="E117" s="3" t="s">
        <v>360</v>
      </c>
      <c r="F117" s="3" t="s">
        <v>361</v>
      </c>
      <c r="G117" s="3" t="s">
        <v>361</v>
      </c>
      <c r="H117" s="3">
        <v>10</v>
      </c>
      <c r="I117" s="3" t="s">
        <v>80</v>
      </c>
      <c r="K117" s="11"/>
    </row>
    <row r="118" spans="4:11" ht="17.25">
      <c r="D118" s="3">
        <v>103147</v>
      </c>
      <c r="E118" s="3" t="s">
        <v>362</v>
      </c>
      <c r="F118" s="3" t="s">
        <v>363</v>
      </c>
      <c r="G118" s="3" t="s">
        <v>363</v>
      </c>
      <c r="H118" s="3">
        <v>10</v>
      </c>
      <c r="I118" s="3" t="s">
        <v>80</v>
      </c>
      <c r="K118" s="11"/>
    </row>
    <row r="119" spans="1:11" ht="17.25">
      <c r="A119" s="2"/>
      <c r="B119" s="2"/>
      <c r="D119" s="3">
        <v>103148</v>
      </c>
      <c r="E119" s="3" t="s">
        <v>343</v>
      </c>
      <c r="F119" s="3" t="s">
        <v>343</v>
      </c>
      <c r="G119" s="3" t="s">
        <v>343</v>
      </c>
      <c r="H119" s="3">
        <v>10</v>
      </c>
      <c r="I119" s="3" t="s">
        <v>80</v>
      </c>
      <c r="K119" s="11"/>
    </row>
    <row r="120" spans="1:11" ht="17.25">
      <c r="A120" s="2"/>
      <c r="B120" s="2"/>
      <c r="D120" s="3">
        <v>103149</v>
      </c>
      <c r="E120" s="3" t="s">
        <v>364</v>
      </c>
      <c r="F120" s="3" t="s">
        <v>365</v>
      </c>
      <c r="G120" s="3" t="s">
        <v>365</v>
      </c>
      <c r="H120" s="3">
        <v>10</v>
      </c>
      <c r="I120" s="3" t="s">
        <v>80</v>
      </c>
      <c r="K120" s="11"/>
    </row>
    <row r="121" spans="4:11" ht="17.25">
      <c r="D121" s="3">
        <v>103150</v>
      </c>
      <c r="E121" s="3" t="s">
        <v>366</v>
      </c>
      <c r="F121" s="3" t="s">
        <v>367</v>
      </c>
      <c r="G121" s="3" t="s">
        <v>367</v>
      </c>
      <c r="H121" s="3">
        <v>10</v>
      </c>
      <c r="I121" s="3" t="s">
        <v>80</v>
      </c>
      <c r="K121" s="11"/>
    </row>
    <row r="122" spans="4:11" ht="17.25">
      <c r="D122" s="3">
        <v>103151</v>
      </c>
      <c r="E122" s="3" t="s">
        <v>368</v>
      </c>
      <c r="F122" s="3" t="s">
        <v>369</v>
      </c>
      <c r="G122" s="3" t="s">
        <v>369</v>
      </c>
      <c r="H122" s="3">
        <v>10</v>
      </c>
      <c r="I122" s="3" t="s">
        <v>80</v>
      </c>
      <c r="K122" s="11"/>
    </row>
    <row r="123" spans="4:11" ht="17.25">
      <c r="D123" s="3">
        <v>103152</v>
      </c>
      <c r="E123" s="3" t="s">
        <v>370</v>
      </c>
      <c r="F123" s="3" t="s">
        <v>371</v>
      </c>
      <c r="G123" s="3" t="s">
        <v>371</v>
      </c>
      <c r="H123" s="3">
        <v>10</v>
      </c>
      <c r="I123" s="3" t="s">
        <v>80</v>
      </c>
      <c r="K123" s="11"/>
    </row>
    <row r="124" spans="4:11" ht="17.25">
      <c r="D124" s="3">
        <v>103153</v>
      </c>
      <c r="E124" s="3" t="s">
        <v>372</v>
      </c>
      <c r="F124" s="3" t="s">
        <v>373</v>
      </c>
      <c r="G124" s="3" t="s">
        <v>373</v>
      </c>
      <c r="H124" s="3">
        <v>10</v>
      </c>
      <c r="I124" s="3" t="s">
        <v>80</v>
      </c>
      <c r="K124" s="11"/>
    </row>
    <row r="125" spans="4:11" ht="17.25">
      <c r="D125" s="3">
        <v>103154</v>
      </c>
      <c r="E125" s="3" t="s">
        <v>374</v>
      </c>
      <c r="F125" s="3" t="s">
        <v>375</v>
      </c>
      <c r="G125" s="3" t="s">
        <v>375</v>
      </c>
      <c r="H125" s="3">
        <v>10</v>
      </c>
      <c r="I125" s="3" t="s">
        <v>80</v>
      </c>
      <c r="K125" s="11"/>
    </row>
    <row r="126" spans="4:11" ht="17.25">
      <c r="D126" s="3">
        <v>103155</v>
      </c>
      <c r="E126" s="3" t="s">
        <v>376</v>
      </c>
      <c r="F126" s="3" t="s">
        <v>377</v>
      </c>
      <c r="G126" s="3" t="s">
        <v>377</v>
      </c>
      <c r="H126" s="3">
        <v>10</v>
      </c>
      <c r="I126" s="3" t="s">
        <v>80</v>
      </c>
      <c r="K126" s="11"/>
    </row>
    <row r="127" spans="4:11" ht="17.25">
      <c r="D127" s="3">
        <v>103156</v>
      </c>
      <c r="E127" s="3" t="s">
        <v>378</v>
      </c>
      <c r="F127" s="3" t="s">
        <v>379</v>
      </c>
      <c r="G127" s="3" t="s">
        <v>379</v>
      </c>
      <c r="H127" s="3">
        <v>10</v>
      </c>
      <c r="I127" s="3" t="s">
        <v>80</v>
      </c>
      <c r="K127" s="11"/>
    </row>
    <row r="128" spans="4:11" ht="17.25">
      <c r="D128" s="3">
        <v>103157</v>
      </c>
      <c r="E128" s="3" t="s">
        <v>380</v>
      </c>
      <c r="F128" s="3" t="s">
        <v>381</v>
      </c>
      <c r="G128" s="3" t="s">
        <v>381</v>
      </c>
      <c r="H128" s="3">
        <v>10</v>
      </c>
      <c r="I128" s="3" t="s">
        <v>80</v>
      </c>
      <c r="K128" s="11"/>
    </row>
    <row r="129" spans="4:11" ht="17.25">
      <c r="D129" s="3">
        <v>103158</v>
      </c>
      <c r="E129" s="3" t="s">
        <v>382</v>
      </c>
      <c r="F129" s="3" t="s">
        <v>383</v>
      </c>
      <c r="G129" s="3" t="s">
        <v>383</v>
      </c>
      <c r="H129" s="3">
        <v>10</v>
      </c>
      <c r="I129" s="3" t="s">
        <v>80</v>
      </c>
      <c r="K129" s="11"/>
    </row>
    <row r="130" spans="4:11" ht="17.25">
      <c r="D130" s="3">
        <v>103159</v>
      </c>
      <c r="E130" s="3" t="s">
        <v>384</v>
      </c>
      <c r="F130" s="3" t="s">
        <v>385</v>
      </c>
      <c r="G130" s="3" t="s">
        <v>385</v>
      </c>
      <c r="H130" s="3">
        <v>10</v>
      </c>
      <c r="I130" s="3" t="s">
        <v>80</v>
      </c>
      <c r="K130" s="11"/>
    </row>
    <row r="131" spans="4:11" ht="17.25">
      <c r="D131" s="3">
        <v>103160</v>
      </c>
      <c r="E131" s="3" t="s">
        <v>386</v>
      </c>
      <c r="F131" s="3" t="s">
        <v>387</v>
      </c>
      <c r="G131" s="3" t="s">
        <v>387</v>
      </c>
      <c r="H131" s="3">
        <v>10</v>
      </c>
      <c r="I131" s="3" t="s">
        <v>80</v>
      </c>
      <c r="K131" s="11"/>
    </row>
    <row r="132" spans="4:11" ht="17.25">
      <c r="D132" s="3">
        <v>103162</v>
      </c>
      <c r="E132" s="3" t="s">
        <v>388</v>
      </c>
      <c r="F132" s="3" t="s">
        <v>389</v>
      </c>
      <c r="G132" s="3" t="s">
        <v>389</v>
      </c>
      <c r="H132" s="3">
        <v>10</v>
      </c>
      <c r="I132" s="3" t="s">
        <v>80</v>
      </c>
      <c r="K132" s="11"/>
    </row>
    <row r="133" spans="4:11" ht="17.25">
      <c r="D133" s="3">
        <v>103163</v>
      </c>
      <c r="E133" s="3" t="s">
        <v>390</v>
      </c>
      <c r="F133" s="3" t="s">
        <v>391</v>
      </c>
      <c r="G133" s="3" t="s">
        <v>391</v>
      </c>
      <c r="H133" s="3">
        <v>10</v>
      </c>
      <c r="I133" s="3" t="s">
        <v>80</v>
      </c>
      <c r="K133" s="11"/>
    </row>
    <row r="134" spans="4:11" ht="17.25">
      <c r="D134" s="3">
        <v>103164</v>
      </c>
      <c r="E134" s="3" t="s">
        <v>392</v>
      </c>
      <c r="F134" s="3" t="s">
        <v>393</v>
      </c>
      <c r="G134" s="3" t="s">
        <v>393</v>
      </c>
      <c r="H134" s="3">
        <v>10</v>
      </c>
      <c r="I134" s="3" t="s">
        <v>80</v>
      </c>
      <c r="K134" s="11"/>
    </row>
    <row r="135" spans="4:11" ht="17.25">
      <c r="D135" s="3">
        <v>103165</v>
      </c>
      <c r="E135" s="3" t="s">
        <v>394</v>
      </c>
      <c r="F135" s="3" t="s">
        <v>395</v>
      </c>
      <c r="G135" s="3" t="s">
        <v>395</v>
      </c>
      <c r="H135" s="3">
        <v>10</v>
      </c>
      <c r="I135" s="3" t="s">
        <v>80</v>
      </c>
      <c r="K135" s="11"/>
    </row>
    <row r="136" spans="4:11" ht="17.25">
      <c r="D136" s="3">
        <v>103166</v>
      </c>
      <c r="E136" s="3" t="s">
        <v>396</v>
      </c>
      <c r="F136" s="3" t="s">
        <v>397</v>
      </c>
      <c r="G136" s="3" t="s">
        <v>397</v>
      </c>
      <c r="H136" s="3">
        <v>10</v>
      </c>
      <c r="I136" s="3" t="s">
        <v>80</v>
      </c>
      <c r="K136" s="11"/>
    </row>
    <row r="137" spans="4:11" ht="17.25">
      <c r="D137" s="3">
        <v>103167</v>
      </c>
      <c r="E137" s="3" t="s">
        <v>398</v>
      </c>
      <c r="F137" s="3" t="s">
        <v>399</v>
      </c>
      <c r="G137" s="3" t="s">
        <v>399</v>
      </c>
      <c r="H137" s="3">
        <v>10</v>
      </c>
      <c r="I137" s="3" t="s">
        <v>80</v>
      </c>
      <c r="K137" s="11"/>
    </row>
    <row r="138" spans="4:11" ht="17.25">
      <c r="D138" s="3">
        <v>103168</v>
      </c>
      <c r="E138" s="3"/>
      <c r="F138" s="3"/>
      <c r="G138" s="3"/>
      <c r="H138" s="3"/>
      <c r="I138" s="3"/>
      <c r="K138" s="11"/>
    </row>
    <row r="139" spans="4:11" ht="17.25">
      <c r="D139" s="3">
        <v>103169</v>
      </c>
      <c r="E139" s="3" t="s">
        <v>400</v>
      </c>
      <c r="F139" s="3" t="s">
        <v>401</v>
      </c>
      <c r="G139" s="3" t="s">
        <v>401</v>
      </c>
      <c r="H139" s="3">
        <v>10</v>
      </c>
      <c r="I139" s="3" t="s">
        <v>80</v>
      </c>
      <c r="K139" s="11"/>
    </row>
    <row r="140" spans="4:11" ht="17.25">
      <c r="D140" s="3">
        <v>103170</v>
      </c>
      <c r="E140" s="3" t="s">
        <v>402</v>
      </c>
      <c r="F140" s="3" t="s">
        <v>403</v>
      </c>
      <c r="G140" s="3" t="s">
        <v>403</v>
      </c>
      <c r="H140" s="3">
        <v>10</v>
      </c>
      <c r="I140" s="3" t="s">
        <v>80</v>
      </c>
      <c r="K140" s="11"/>
    </row>
    <row r="141" spans="4:11" ht="17.25">
      <c r="D141" s="3">
        <v>103171</v>
      </c>
      <c r="E141" s="3" t="s">
        <v>404</v>
      </c>
      <c r="F141" s="3" t="s">
        <v>405</v>
      </c>
      <c r="G141" s="3" t="s">
        <v>405</v>
      </c>
      <c r="H141" s="3">
        <v>10</v>
      </c>
      <c r="I141" s="3" t="s">
        <v>80</v>
      </c>
      <c r="K141" s="11"/>
    </row>
    <row r="142" spans="4:11" ht="17.25">
      <c r="D142" s="3">
        <v>103172</v>
      </c>
      <c r="E142" s="3" t="s">
        <v>406</v>
      </c>
      <c r="F142" s="3" t="s">
        <v>407</v>
      </c>
      <c r="G142" s="3" t="s">
        <v>407</v>
      </c>
      <c r="H142" s="3">
        <v>10</v>
      </c>
      <c r="I142" s="3" t="s">
        <v>80</v>
      </c>
      <c r="K142" s="11"/>
    </row>
    <row r="143" spans="4:11" ht="17.25">
      <c r="D143" s="3">
        <v>103173</v>
      </c>
      <c r="E143" s="3" t="s">
        <v>408</v>
      </c>
      <c r="F143" s="3" t="s">
        <v>409</v>
      </c>
      <c r="G143" s="3" t="s">
        <v>409</v>
      </c>
      <c r="H143" s="3">
        <v>10</v>
      </c>
      <c r="I143" s="3" t="s">
        <v>80</v>
      </c>
      <c r="K143" s="11"/>
    </row>
    <row r="144" spans="4:11" ht="17.25">
      <c r="D144" s="3">
        <v>103174</v>
      </c>
      <c r="E144" s="3" t="s">
        <v>410</v>
      </c>
      <c r="F144" s="3" t="s">
        <v>411</v>
      </c>
      <c r="G144" s="3" t="s">
        <v>411</v>
      </c>
      <c r="H144" s="3">
        <v>10</v>
      </c>
      <c r="I144" s="3" t="s">
        <v>80</v>
      </c>
      <c r="K144" s="11"/>
    </row>
    <row r="145" spans="4:11" ht="17.25">
      <c r="D145" s="3">
        <v>103175</v>
      </c>
      <c r="E145" s="3" t="s">
        <v>412</v>
      </c>
      <c r="F145" s="3" t="s">
        <v>413</v>
      </c>
      <c r="G145" s="3" t="s">
        <v>413</v>
      </c>
      <c r="H145" s="3">
        <v>10</v>
      </c>
      <c r="I145" s="3" t="s">
        <v>80</v>
      </c>
      <c r="K145" s="11"/>
    </row>
    <row r="146" spans="4:11" ht="17.25">
      <c r="D146" s="3">
        <v>103176</v>
      </c>
      <c r="E146" s="3" t="s">
        <v>414</v>
      </c>
      <c r="F146" s="3" t="s">
        <v>415</v>
      </c>
      <c r="G146" s="3" t="s">
        <v>415</v>
      </c>
      <c r="H146" s="3">
        <v>10</v>
      </c>
      <c r="I146" s="3" t="s">
        <v>80</v>
      </c>
      <c r="K146" s="11"/>
    </row>
    <row r="147" spans="4:11" ht="17.25">
      <c r="D147" s="3">
        <v>103177</v>
      </c>
      <c r="E147" s="3" t="s">
        <v>416</v>
      </c>
      <c r="F147" s="3" t="s">
        <v>417</v>
      </c>
      <c r="G147" s="3" t="s">
        <v>417</v>
      </c>
      <c r="H147" s="3">
        <v>10</v>
      </c>
      <c r="I147" s="3" t="s">
        <v>80</v>
      </c>
      <c r="K147" s="11"/>
    </row>
    <row r="148" spans="4:11" ht="17.25">
      <c r="D148" s="3">
        <v>103178</v>
      </c>
      <c r="E148" s="3" t="s">
        <v>418</v>
      </c>
      <c r="F148" s="3" t="s">
        <v>419</v>
      </c>
      <c r="G148" s="3" t="s">
        <v>419</v>
      </c>
      <c r="H148" s="3">
        <v>10</v>
      </c>
      <c r="I148" s="3" t="s">
        <v>80</v>
      </c>
      <c r="K148" s="11"/>
    </row>
    <row r="149" spans="4:11" ht="17.25">
      <c r="D149" s="3">
        <v>103179</v>
      </c>
      <c r="E149" s="3" t="s">
        <v>420</v>
      </c>
      <c r="F149" s="3" t="s">
        <v>421</v>
      </c>
      <c r="G149" s="3" t="s">
        <v>422</v>
      </c>
      <c r="H149" s="3">
        <v>10</v>
      </c>
      <c r="I149" s="3" t="s">
        <v>80</v>
      </c>
      <c r="K149" s="11"/>
    </row>
    <row r="150" spans="4:11" ht="17.25">
      <c r="D150" s="3">
        <v>103181</v>
      </c>
      <c r="E150" s="3" t="s">
        <v>390</v>
      </c>
      <c r="F150" s="3" t="s">
        <v>391</v>
      </c>
      <c r="G150" s="3" t="s">
        <v>391</v>
      </c>
      <c r="H150" s="3">
        <v>10</v>
      </c>
      <c r="I150" s="3" t="s">
        <v>80</v>
      </c>
      <c r="K150" s="11"/>
    </row>
    <row r="151" spans="4:11" ht="17.25">
      <c r="D151" s="3">
        <v>103452</v>
      </c>
      <c r="E151" s="3" t="s">
        <v>423</v>
      </c>
      <c r="F151" s="3" t="s">
        <v>424</v>
      </c>
      <c r="G151" s="3" t="s">
        <v>424</v>
      </c>
      <c r="H151" s="3">
        <v>10</v>
      </c>
      <c r="I151" s="3" t="s">
        <v>80</v>
      </c>
      <c r="K151" s="11"/>
    </row>
    <row r="152" spans="4:11" ht="17.25">
      <c r="D152" s="3">
        <v>103454</v>
      </c>
      <c r="E152" s="3"/>
      <c r="F152" s="3" t="s">
        <v>425</v>
      </c>
      <c r="G152" s="3" t="s">
        <v>425</v>
      </c>
      <c r="H152" s="3">
        <v>10</v>
      </c>
      <c r="I152" s="3" t="s">
        <v>80</v>
      </c>
      <c r="K152" s="11"/>
    </row>
    <row r="153" spans="4:11" ht="17.25">
      <c r="D153" s="3">
        <v>103455</v>
      </c>
      <c r="E153" s="3"/>
      <c r="F153" s="3" t="s">
        <v>426</v>
      </c>
      <c r="G153" s="3" t="s">
        <v>426</v>
      </c>
      <c r="H153" s="3">
        <v>10</v>
      </c>
      <c r="I153" s="3" t="s">
        <v>80</v>
      </c>
      <c r="K153" s="11"/>
    </row>
    <row r="154" spans="4:11" ht="17.25">
      <c r="D154" s="3">
        <v>103456</v>
      </c>
      <c r="E154" s="3"/>
      <c r="F154" s="3" t="s">
        <v>427</v>
      </c>
      <c r="G154" s="3" t="s">
        <v>427</v>
      </c>
      <c r="H154" s="3">
        <v>10</v>
      </c>
      <c r="I154" s="3" t="s">
        <v>80</v>
      </c>
      <c r="K154" s="11"/>
    </row>
    <row r="155" spans="4:11" ht="17.25">
      <c r="D155" s="3">
        <v>103457</v>
      </c>
      <c r="E155" s="3"/>
      <c r="F155" s="3" t="s">
        <v>428</v>
      </c>
      <c r="G155" s="3" t="s">
        <v>428</v>
      </c>
      <c r="H155" s="3">
        <v>10</v>
      </c>
      <c r="I155" s="3" t="s">
        <v>80</v>
      </c>
      <c r="K155" s="11"/>
    </row>
    <row r="156" spans="4:11" ht="17.25">
      <c r="D156" s="3">
        <v>103501</v>
      </c>
      <c r="E156" s="3" t="s">
        <v>429</v>
      </c>
      <c r="F156" s="3" t="s">
        <v>430</v>
      </c>
      <c r="G156" s="3" t="s">
        <v>430</v>
      </c>
      <c r="H156" s="3">
        <v>10</v>
      </c>
      <c r="I156" s="3" t="s">
        <v>80</v>
      </c>
      <c r="K156" s="11"/>
    </row>
    <row r="157" spans="4:11" ht="17.25">
      <c r="D157" s="3">
        <v>103502</v>
      </c>
      <c r="E157" s="3" t="s">
        <v>431</v>
      </c>
      <c r="F157" s="3" t="s">
        <v>432</v>
      </c>
      <c r="G157" s="3" t="s">
        <v>432</v>
      </c>
      <c r="H157" s="3">
        <v>10</v>
      </c>
      <c r="I157" s="3" t="s">
        <v>80</v>
      </c>
      <c r="K157" s="11"/>
    </row>
    <row r="158" spans="4:11" ht="17.25">
      <c r="D158" s="3">
        <v>103503</v>
      </c>
      <c r="E158" s="3" t="s">
        <v>433</v>
      </c>
      <c r="F158" s="3" t="s">
        <v>434</v>
      </c>
      <c r="G158" s="3" t="s">
        <v>434</v>
      </c>
      <c r="H158" s="3">
        <v>10</v>
      </c>
      <c r="I158" s="3" t="s">
        <v>80</v>
      </c>
      <c r="K158" s="11"/>
    </row>
    <row r="159" spans="4:11" ht="17.25">
      <c r="D159" s="3">
        <v>103504</v>
      </c>
      <c r="E159" s="3" t="s">
        <v>435</v>
      </c>
      <c r="F159" s="3" t="s">
        <v>436</v>
      </c>
      <c r="G159" s="3" t="s">
        <v>436</v>
      </c>
      <c r="H159" s="3">
        <v>10</v>
      </c>
      <c r="I159" s="3" t="s">
        <v>80</v>
      </c>
      <c r="K159" s="11"/>
    </row>
    <row r="160" spans="4:11" ht="17.25">
      <c r="D160" s="3">
        <v>103505</v>
      </c>
      <c r="E160" s="3" t="s">
        <v>437</v>
      </c>
      <c r="F160" s="3" t="s">
        <v>438</v>
      </c>
      <c r="G160" s="3" t="s">
        <v>438</v>
      </c>
      <c r="H160" s="3">
        <v>10</v>
      </c>
      <c r="I160" s="3" t="s">
        <v>80</v>
      </c>
      <c r="K160" s="11"/>
    </row>
    <row r="161" spans="4:11" ht="17.25">
      <c r="D161" s="3">
        <v>103506</v>
      </c>
      <c r="E161" s="3" t="s">
        <v>439</v>
      </c>
      <c r="F161" s="3" t="s">
        <v>440</v>
      </c>
      <c r="G161" s="3" t="s">
        <v>440</v>
      </c>
      <c r="H161" s="3">
        <v>10</v>
      </c>
      <c r="I161" s="3" t="s">
        <v>80</v>
      </c>
      <c r="K161" s="11"/>
    </row>
    <row r="162" spans="4:11" ht="17.25">
      <c r="D162" s="3">
        <v>103507</v>
      </c>
      <c r="E162" s="3" t="s">
        <v>441</v>
      </c>
      <c r="F162" s="3" t="s">
        <v>442</v>
      </c>
      <c r="G162" s="3" t="s">
        <v>442</v>
      </c>
      <c r="H162" s="3">
        <v>10</v>
      </c>
      <c r="I162" s="3" t="s">
        <v>80</v>
      </c>
      <c r="K162" s="11"/>
    </row>
    <row r="163" spans="4:11" ht="17.25">
      <c r="D163" s="3">
        <v>103508</v>
      </c>
      <c r="E163" s="3" t="s">
        <v>443</v>
      </c>
      <c r="F163" s="3" t="s">
        <v>444</v>
      </c>
      <c r="G163" s="3" t="s">
        <v>444</v>
      </c>
      <c r="H163" s="3">
        <v>10</v>
      </c>
      <c r="I163" s="3" t="s">
        <v>80</v>
      </c>
      <c r="K163" s="11"/>
    </row>
    <row r="164" spans="4:11" ht="17.25">
      <c r="D164" s="3">
        <v>103509</v>
      </c>
      <c r="E164" s="3" t="s">
        <v>445</v>
      </c>
      <c r="F164" s="3" t="s">
        <v>446</v>
      </c>
      <c r="G164" s="3" t="s">
        <v>446</v>
      </c>
      <c r="H164" s="3">
        <v>10</v>
      </c>
      <c r="I164" s="3" t="s">
        <v>80</v>
      </c>
      <c r="K164" s="11"/>
    </row>
    <row r="165" spans="4:11" ht="17.25">
      <c r="D165" s="3">
        <v>103510</v>
      </c>
      <c r="E165" s="3" t="s">
        <v>447</v>
      </c>
      <c r="F165" s="3" t="s">
        <v>448</v>
      </c>
      <c r="G165" s="3" t="s">
        <v>448</v>
      </c>
      <c r="H165" s="3">
        <v>10</v>
      </c>
      <c r="I165" s="3" t="s">
        <v>80</v>
      </c>
      <c r="K165" s="11"/>
    </row>
    <row r="166" spans="4:11" ht="17.25">
      <c r="D166" s="3">
        <v>103512</v>
      </c>
      <c r="E166" s="3" t="s">
        <v>449</v>
      </c>
      <c r="F166" s="3" t="s">
        <v>450</v>
      </c>
      <c r="G166" s="3" t="s">
        <v>450</v>
      </c>
      <c r="H166" s="3">
        <v>10</v>
      </c>
      <c r="I166" s="3" t="s">
        <v>80</v>
      </c>
      <c r="K166" s="11"/>
    </row>
    <row r="167" spans="4:11" ht="17.25">
      <c r="D167" s="3">
        <v>103513</v>
      </c>
      <c r="E167" s="3" t="s">
        <v>451</v>
      </c>
      <c r="F167" s="3" t="s">
        <v>452</v>
      </c>
      <c r="G167" s="3" t="s">
        <v>452</v>
      </c>
      <c r="H167" s="3">
        <v>10</v>
      </c>
      <c r="I167" s="3" t="s">
        <v>80</v>
      </c>
      <c r="K167" s="11"/>
    </row>
    <row r="168" spans="4:11" ht="17.25">
      <c r="D168" s="3">
        <v>103514</v>
      </c>
      <c r="E168" s="3" t="s">
        <v>453</v>
      </c>
      <c r="F168" s="3" t="s">
        <v>454</v>
      </c>
      <c r="G168" s="3" t="s">
        <v>454</v>
      </c>
      <c r="H168" s="3">
        <v>10</v>
      </c>
      <c r="I168" s="3" t="s">
        <v>80</v>
      </c>
      <c r="K168" s="11"/>
    </row>
    <row r="169" spans="4:11" ht="17.25">
      <c r="D169" s="3">
        <v>103515</v>
      </c>
      <c r="E169" s="3" t="s">
        <v>455</v>
      </c>
      <c r="F169" s="3" t="s">
        <v>456</v>
      </c>
      <c r="G169" s="3" t="s">
        <v>457</v>
      </c>
      <c r="H169" s="3">
        <v>10</v>
      </c>
      <c r="I169" s="3" t="s">
        <v>80</v>
      </c>
      <c r="K169" s="11"/>
    </row>
    <row r="170" spans="4:11" ht="17.25">
      <c r="D170" s="3">
        <v>104116</v>
      </c>
      <c r="E170" s="3"/>
      <c r="F170" s="3" t="s">
        <v>458</v>
      </c>
      <c r="G170" s="3" t="s">
        <v>458</v>
      </c>
      <c r="H170" s="3">
        <v>10</v>
      </c>
      <c r="I170" s="3" t="s">
        <v>80</v>
      </c>
      <c r="K170" s="11"/>
    </row>
    <row r="171" spans="4:11" ht="17.25">
      <c r="D171" s="3">
        <v>104147</v>
      </c>
      <c r="E171" s="3"/>
      <c r="F171" s="3" t="s">
        <v>459</v>
      </c>
      <c r="G171" s="3" t="s">
        <v>459</v>
      </c>
      <c r="H171" s="3">
        <v>10</v>
      </c>
      <c r="I171" s="3" t="s">
        <v>80</v>
      </c>
      <c r="K171" s="11"/>
    </row>
    <row r="172" spans="4:11" ht="17.25">
      <c r="D172" s="3">
        <v>104162</v>
      </c>
      <c r="E172" s="3"/>
      <c r="F172" s="3" t="s">
        <v>460</v>
      </c>
      <c r="G172" s="3" t="s">
        <v>460</v>
      </c>
      <c r="H172" s="3">
        <v>10</v>
      </c>
      <c r="I172" s="3" t="s">
        <v>80</v>
      </c>
      <c r="K172" s="11"/>
    </row>
    <row r="173" spans="4:11" ht="17.25">
      <c r="D173" s="3">
        <v>104163</v>
      </c>
      <c r="E173" s="3" t="s">
        <v>461</v>
      </c>
      <c r="F173" s="3" t="s">
        <v>462</v>
      </c>
      <c r="G173" s="3" t="s">
        <v>462</v>
      </c>
      <c r="H173" s="3">
        <v>10</v>
      </c>
      <c r="I173" s="3" t="s">
        <v>80</v>
      </c>
      <c r="K173" s="11"/>
    </row>
    <row r="174" spans="4:11" ht="17.25">
      <c r="D174" s="3">
        <v>105001</v>
      </c>
      <c r="E174" s="3" t="s">
        <v>463</v>
      </c>
      <c r="F174" s="3" t="s">
        <v>464</v>
      </c>
      <c r="G174" s="3" t="s">
        <v>465</v>
      </c>
      <c r="H174" s="3">
        <v>10</v>
      </c>
      <c r="I174" s="3" t="s">
        <v>80</v>
      </c>
      <c r="K174" s="11"/>
    </row>
    <row r="175" spans="4:11" ht="17.25">
      <c r="D175" s="3">
        <v>105002</v>
      </c>
      <c r="E175" s="3" t="s">
        <v>466</v>
      </c>
      <c r="F175" s="3" t="s">
        <v>467</v>
      </c>
      <c r="G175" s="3" t="s">
        <v>468</v>
      </c>
      <c r="H175" s="3">
        <v>10</v>
      </c>
      <c r="I175" s="3" t="s">
        <v>80</v>
      </c>
      <c r="K175" s="11"/>
    </row>
    <row r="176" spans="4:11" ht="17.25">
      <c r="D176" s="3">
        <v>105003</v>
      </c>
      <c r="E176" s="3" t="s">
        <v>469</v>
      </c>
      <c r="F176" s="3" t="s">
        <v>470</v>
      </c>
      <c r="G176" s="3" t="s">
        <v>471</v>
      </c>
      <c r="H176" s="3">
        <v>10</v>
      </c>
      <c r="I176" s="3" t="s">
        <v>80</v>
      </c>
      <c r="K176" s="11"/>
    </row>
    <row r="177" spans="4:11" ht="17.25">
      <c r="D177" s="3">
        <v>105004</v>
      </c>
      <c r="E177" s="3" t="s">
        <v>472</v>
      </c>
      <c r="F177" s="3" t="s">
        <v>473</v>
      </c>
      <c r="G177" s="3" t="s">
        <v>474</v>
      </c>
      <c r="H177" s="3">
        <v>10</v>
      </c>
      <c r="I177" s="3" t="s">
        <v>80</v>
      </c>
      <c r="K177" s="11"/>
    </row>
    <row r="178" spans="4:11" ht="17.25">
      <c r="D178" s="3">
        <v>105005</v>
      </c>
      <c r="E178" s="3" t="s">
        <v>475</v>
      </c>
      <c r="F178" s="3" t="s">
        <v>476</v>
      </c>
      <c r="G178" s="3" t="s">
        <v>477</v>
      </c>
      <c r="H178" s="3">
        <v>10</v>
      </c>
      <c r="I178" s="3" t="s">
        <v>80</v>
      </c>
      <c r="K178" s="11"/>
    </row>
    <row r="179" spans="4:11" ht="17.25">
      <c r="D179" s="3">
        <v>105006</v>
      </c>
      <c r="E179" s="3" t="s">
        <v>478</v>
      </c>
      <c r="F179" s="3" t="s">
        <v>479</v>
      </c>
      <c r="G179" s="3" t="s">
        <v>480</v>
      </c>
      <c r="H179" s="3">
        <v>10</v>
      </c>
      <c r="I179" s="3" t="s">
        <v>80</v>
      </c>
      <c r="K179" s="11"/>
    </row>
    <row r="180" spans="4:11" ht="17.25">
      <c r="D180" s="3">
        <v>105007</v>
      </c>
      <c r="E180" s="3" t="s">
        <v>481</v>
      </c>
      <c r="F180" s="3" t="s">
        <v>482</v>
      </c>
      <c r="G180" s="3" t="s">
        <v>483</v>
      </c>
      <c r="H180" s="3">
        <v>10</v>
      </c>
      <c r="I180" s="3" t="s">
        <v>80</v>
      </c>
      <c r="K180" s="11"/>
    </row>
    <row r="181" spans="4:11" ht="17.25">
      <c r="D181" s="3">
        <v>105008</v>
      </c>
      <c r="E181" s="3" t="s">
        <v>484</v>
      </c>
      <c r="F181" s="3" t="s">
        <v>485</v>
      </c>
      <c r="G181" s="3" t="s">
        <v>486</v>
      </c>
      <c r="H181" s="3">
        <v>10</v>
      </c>
      <c r="I181" s="3" t="s">
        <v>80</v>
      </c>
      <c r="K181" s="11"/>
    </row>
    <row r="182" spans="4:11" ht="17.25">
      <c r="D182" s="3">
        <v>105009</v>
      </c>
      <c r="E182" s="3" t="s">
        <v>487</v>
      </c>
      <c r="F182" s="3" t="s">
        <v>488</v>
      </c>
      <c r="G182" s="3" t="s">
        <v>489</v>
      </c>
      <c r="H182" s="3">
        <v>10</v>
      </c>
      <c r="I182" s="3" t="s">
        <v>80</v>
      </c>
      <c r="K182" s="11"/>
    </row>
    <row r="183" spans="4:11" ht="17.25">
      <c r="D183" s="3">
        <v>105010</v>
      </c>
      <c r="E183" s="3" t="s">
        <v>490</v>
      </c>
      <c r="F183" s="3" t="s">
        <v>491</v>
      </c>
      <c r="G183" s="3" t="s">
        <v>492</v>
      </c>
      <c r="H183" s="3">
        <v>10</v>
      </c>
      <c r="I183" s="3" t="s">
        <v>80</v>
      </c>
      <c r="K183" s="11"/>
    </row>
    <row r="184" spans="4:11" ht="17.25">
      <c r="D184" s="3">
        <v>105011</v>
      </c>
      <c r="E184" s="3" t="s">
        <v>493</v>
      </c>
      <c r="F184" s="3" t="s">
        <v>494</v>
      </c>
      <c r="G184" s="3" t="s">
        <v>495</v>
      </c>
      <c r="H184" s="3">
        <v>10</v>
      </c>
      <c r="I184" s="3" t="s">
        <v>80</v>
      </c>
      <c r="K184" s="11"/>
    </row>
    <row r="185" spans="4:11" ht="17.25">
      <c r="D185" s="3">
        <v>105012</v>
      </c>
      <c r="E185" s="3" t="s">
        <v>496</v>
      </c>
      <c r="F185" s="3" t="s">
        <v>497</v>
      </c>
      <c r="G185" s="3" t="s">
        <v>498</v>
      </c>
      <c r="H185" s="3">
        <v>10</v>
      </c>
      <c r="I185" s="3" t="s">
        <v>80</v>
      </c>
      <c r="K185" s="11"/>
    </row>
    <row r="186" spans="4:11" ht="17.25">
      <c r="D186" s="3">
        <v>105013</v>
      </c>
      <c r="E186" s="3" t="s">
        <v>499</v>
      </c>
      <c r="F186" s="3" t="s">
        <v>500</v>
      </c>
      <c r="G186" s="3" t="s">
        <v>501</v>
      </c>
      <c r="H186" s="3">
        <v>10</v>
      </c>
      <c r="I186" s="3" t="s">
        <v>80</v>
      </c>
      <c r="K186" s="11"/>
    </row>
    <row r="187" spans="4:11" ht="17.25">
      <c r="D187" s="3">
        <v>105014</v>
      </c>
      <c r="E187" s="3" t="s">
        <v>502</v>
      </c>
      <c r="F187" s="3" t="s">
        <v>503</v>
      </c>
      <c r="G187" s="3" t="s">
        <v>504</v>
      </c>
      <c r="H187" s="3">
        <v>10</v>
      </c>
      <c r="I187" s="3" t="s">
        <v>80</v>
      </c>
      <c r="K187" s="11"/>
    </row>
    <row r="188" spans="4:11" ht="17.25">
      <c r="D188" s="3">
        <v>105015</v>
      </c>
      <c r="E188" s="3" t="s">
        <v>505</v>
      </c>
      <c r="F188" s="3" t="s">
        <v>506</v>
      </c>
      <c r="G188" s="3" t="s">
        <v>507</v>
      </c>
      <c r="H188" s="3">
        <v>10</v>
      </c>
      <c r="I188" s="3" t="s">
        <v>80</v>
      </c>
      <c r="K188" s="11"/>
    </row>
    <row r="189" spans="4:11" ht="17.25">
      <c r="D189" s="3">
        <v>105016</v>
      </c>
      <c r="E189" s="3" t="s">
        <v>508</v>
      </c>
      <c r="F189" s="3" t="s">
        <v>509</v>
      </c>
      <c r="G189" s="3" t="s">
        <v>510</v>
      </c>
      <c r="H189" s="3">
        <v>10</v>
      </c>
      <c r="I189" s="3" t="s">
        <v>80</v>
      </c>
      <c r="K189" s="11"/>
    </row>
    <row r="190" spans="4:11" ht="17.25">
      <c r="D190" s="3">
        <v>105017</v>
      </c>
      <c r="E190" s="3" t="s">
        <v>511</v>
      </c>
      <c r="F190" s="3" t="s">
        <v>512</v>
      </c>
      <c r="G190" s="3" t="s">
        <v>513</v>
      </c>
      <c r="H190" s="3">
        <v>10</v>
      </c>
      <c r="I190" s="3" t="s">
        <v>80</v>
      </c>
      <c r="K190" s="11"/>
    </row>
    <row r="191" spans="4:11" ht="17.25">
      <c r="D191" s="3">
        <v>105018</v>
      </c>
      <c r="E191" s="3" t="s">
        <v>514</v>
      </c>
      <c r="F191" s="3" t="s">
        <v>515</v>
      </c>
      <c r="G191" s="3" t="s">
        <v>516</v>
      </c>
      <c r="H191" s="3">
        <v>10</v>
      </c>
      <c r="I191" s="3" t="s">
        <v>80</v>
      </c>
      <c r="K191" s="11"/>
    </row>
    <row r="192" spans="4:11" ht="17.25">
      <c r="D192" s="3">
        <v>105019</v>
      </c>
      <c r="E192" s="3" t="s">
        <v>517</v>
      </c>
      <c r="F192" s="3" t="s">
        <v>518</v>
      </c>
      <c r="G192" s="3" t="s">
        <v>519</v>
      </c>
      <c r="H192" s="3">
        <v>10</v>
      </c>
      <c r="I192" s="3" t="s">
        <v>80</v>
      </c>
      <c r="K192" s="11"/>
    </row>
    <row r="193" spans="4:11" ht="17.25">
      <c r="D193" s="3">
        <v>105020</v>
      </c>
      <c r="E193" s="3" t="s">
        <v>520</v>
      </c>
      <c r="F193" s="3" t="s">
        <v>521</v>
      </c>
      <c r="G193" s="3" t="s">
        <v>522</v>
      </c>
      <c r="H193" s="3">
        <v>10</v>
      </c>
      <c r="I193" s="3" t="s">
        <v>80</v>
      </c>
      <c r="K193" s="11"/>
    </row>
    <row r="194" spans="4:9" ht="17.25">
      <c r="D194" s="3">
        <v>105021</v>
      </c>
      <c r="E194" s="3" t="s">
        <v>523</v>
      </c>
      <c r="F194" s="3" t="s">
        <v>524</v>
      </c>
      <c r="G194" s="3" t="s">
        <v>525</v>
      </c>
      <c r="H194" s="3">
        <v>10</v>
      </c>
      <c r="I194" s="3" t="s">
        <v>80</v>
      </c>
    </row>
    <row r="195" spans="4:11" ht="17.25">
      <c r="D195" s="3">
        <v>105022</v>
      </c>
      <c r="E195" s="3" t="s">
        <v>526</v>
      </c>
      <c r="F195" s="3" t="s">
        <v>527</v>
      </c>
      <c r="G195" s="3" t="s">
        <v>528</v>
      </c>
      <c r="H195" s="3">
        <v>10</v>
      </c>
      <c r="I195" s="3" t="s">
        <v>80</v>
      </c>
      <c r="K195" s="11"/>
    </row>
    <row r="196" spans="4:11" ht="17.25">
      <c r="D196" s="3">
        <v>105023</v>
      </c>
      <c r="E196" s="3" t="s">
        <v>529</v>
      </c>
      <c r="F196" s="3" t="s">
        <v>530</v>
      </c>
      <c r="G196" s="3" t="s">
        <v>531</v>
      </c>
      <c r="H196" s="3">
        <v>10</v>
      </c>
      <c r="I196" s="3" t="s">
        <v>80</v>
      </c>
      <c r="K196" s="11"/>
    </row>
    <row r="197" spans="4:11" ht="17.25">
      <c r="D197" s="3">
        <v>105024</v>
      </c>
      <c r="E197" s="3" t="s">
        <v>532</v>
      </c>
      <c r="F197" s="3" t="s">
        <v>533</v>
      </c>
      <c r="G197" s="3" t="s">
        <v>534</v>
      </c>
      <c r="H197" s="3">
        <v>10</v>
      </c>
      <c r="I197" s="3" t="s">
        <v>80</v>
      </c>
      <c r="K197" s="11"/>
    </row>
    <row r="198" spans="4:11" ht="17.25">
      <c r="D198" s="3">
        <v>105025</v>
      </c>
      <c r="E198" s="3" t="s">
        <v>535</v>
      </c>
      <c r="F198" s="3" t="s">
        <v>536</v>
      </c>
      <c r="G198" s="3" t="s">
        <v>537</v>
      </c>
      <c r="H198" s="3">
        <v>10</v>
      </c>
      <c r="I198" s="3" t="s">
        <v>80</v>
      </c>
      <c r="K198" s="11"/>
    </row>
    <row r="199" spans="4:11" ht="17.25">
      <c r="D199" s="3">
        <v>105026</v>
      </c>
      <c r="E199" s="3" t="s">
        <v>538</v>
      </c>
      <c r="F199" s="3" t="s">
        <v>539</v>
      </c>
      <c r="G199" s="3" t="s">
        <v>540</v>
      </c>
      <c r="H199" s="3">
        <v>10</v>
      </c>
      <c r="I199" s="3" t="s">
        <v>80</v>
      </c>
      <c r="K199" s="11"/>
    </row>
    <row r="200" spans="4:11" ht="17.25">
      <c r="D200" s="3">
        <v>105027</v>
      </c>
      <c r="E200" s="3" t="s">
        <v>541</v>
      </c>
      <c r="F200" s="3" t="s">
        <v>542</v>
      </c>
      <c r="G200" s="3" t="s">
        <v>543</v>
      </c>
      <c r="H200" s="3">
        <v>10</v>
      </c>
      <c r="I200" s="3" t="s">
        <v>80</v>
      </c>
      <c r="K200" s="11"/>
    </row>
    <row r="201" spans="4:11" ht="17.25">
      <c r="D201" s="3">
        <v>105028</v>
      </c>
      <c r="E201" s="3" t="s">
        <v>544</v>
      </c>
      <c r="F201" s="3" t="s">
        <v>545</v>
      </c>
      <c r="G201" s="3" t="s">
        <v>546</v>
      </c>
      <c r="H201" s="3">
        <v>10</v>
      </c>
      <c r="I201" s="3" t="s">
        <v>80</v>
      </c>
      <c r="K201" s="11"/>
    </row>
    <row r="202" spans="4:11" ht="17.25">
      <c r="D202" s="3">
        <v>105029</v>
      </c>
      <c r="E202" s="3" t="s">
        <v>547</v>
      </c>
      <c r="F202" s="3" t="s">
        <v>548</v>
      </c>
      <c r="G202" s="3" t="s">
        <v>549</v>
      </c>
      <c r="H202" s="3">
        <v>10</v>
      </c>
      <c r="I202" s="3" t="s">
        <v>80</v>
      </c>
      <c r="K202" s="11"/>
    </row>
    <row r="203" spans="4:11" ht="17.25">
      <c r="D203" s="3">
        <v>105030</v>
      </c>
      <c r="E203" s="3" t="s">
        <v>550</v>
      </c>
      <c r="F203" s="3" t="s">
        <v>551</v>
      </c>
      <c r="G203" s="3" t="s">
        <v>552</v>
      </c>
      <c r="H203" s="3">
        <v>10</v>
      </c>
      <c r="I203" s="3" t="s">
        <v>80</v>
      </c>
      <c r="K203" s="11"/>
    </row>
    <row r="204" spans="4:11" ht="17.25">
      <c r="D204" s="3">
        <v>105031</v>
      </c>
      <c r="E204" s="3" t="s">
        <v>553</v>
      </c>
      <c r="F204" s="3" t="s">
        <v>554</v>
      </c>
      <c r="G204" s="3" t="s">
        <v>555</v>
      </c>
      <c r="H204" s="3">
        <v>10</v>
      </c>
      <c r="I204" s="3" t="s">
        <v>80</v>
      </c>
      <c r="K204" s="11"/>
    </row>
    <row r="205" spans="4:11" ht="17.25">
      <c r="D205" s="3">
        <v>105032</v>
      </c>
      <c r="E205" s="3" t="s">
        <v>556</v>
      </c>
      <c r="F205" s="3" t="s">
        <v>557</v>
      </c>
      <c r="G205" s="3" t="s">
        <v>558</v>
      </c>
      <c r="H205" s="3">
        <v>10</v>
      </c>
      <c r="I205" s="3" t="s">
        <v>80</v>
      </c>
      <c r="K205" s="11"/>
    </row>
    <row r="206" spans="4:11" ht="17.25">
      <c r="D206" s="3">
        <v>105033</v>
      </c>
      <c r="E206" s="3" t="s">
        <v>559</v>
      </c>
      <c r="F206" s="3" t="s">
        <v>560</v>
      </c>
      <c r="G206" s="3" t="s">
        <v>561</v>
      </c>
      <c r="H206" s="3">
        <v>10</v>
      </c>
      <c r="I206" s="3" t="s">
        <v>80</v>
      </c>
      <c r="K206" s="11"/>
    </row>
    <row r="207" spans="4:9" ht="17.25">
      <c r="D207" s="3">
        <v>105034</v>
      </c>
      <c r="E207" s="3" t="s">
        <v>562</v>
      </c>
      <c r="F207" s="3" t="s">
        <v>563</v>
      </c>
      <c r="G207" s="3" t="s">
        <v>564</v>
      </c>
      <c r="H207" s="3">
        <v>10</v>
      </c>
      <c r="I207" s="3" t="s">
        <v>80</v>
      </c>
    </row>
    <row r="208" spans="4:9" ht="17.25">
      <c r="D208" s="3">
        <v>105035</v>
      </c>
      <c r="E208" s="3" t="s">
        <v>565</v>
      </c>
      <c r="F208" s="3" t="s">
        <v>566</v>
      </c>
      <c r="G208" s="3" t="s">
        <v>567</v>
      </c>
      <c r="H208" s="3">
        <v>10</v>
      </c>
      <c r="I208" s="3" t="s">
        <v>80</v>
      </c>
    </row>
    <row r="209" spans="4:9" ht="17.25">
      <c r="D209" s="3">
        <v>105036</v>
      </c>
      <c r="E209" s="3" t="s">
        <v>568</v>
      </c>
      <c r="F209" s="3" t="s">
        <v>569</v>
      </c>
      <c r="G209" s="3" t="s">
        <v>570</v>
      </c>
      <c r="H209" s="3">
        <v>10</v>
      </c>
      <c r="I209" s="3" t="s">
        <v>80</v>
      </c>
    </row>
    <row r="210" spans="4:9" ht="17.25">
      <c r="D210" s="3">
        <v>105037</v>
      </c>
      <c r="E210" s="3" t="s">
        <v>571</v>
      </c>
      <c r="F210" s="3" t="s">
        <v>572</v>
      </c>
      <c r="G210" s="3" t="s">
        <v>573</v>
      </c>
      <c r="H210" s="3">
        <v>10</v>
      </c>
      <c r="I210" s="3" t="s">
        <v>80</v>
      </c>
    </row>
    <row r="211" spans="4:9" ht="17.25">
      <c r="D211" s="3">
        <v>105038</v>
      </c>
      <c r="E211" s="3" t="s">
        <v>574</v>
      </c>
      <c r="F211" s="3" t="s">
        <v>575</v>
      </c>
      <c r="G211" s="3" t="s">
        <v>576</v>
      </c>
      <c r="H211" s="3">
        <v>10</v>
      </c>
      <c r="I211" s="3" t="s">
        <v>80</v>
      </c>
    </row>
    <row r="212" spans="4:9" ht="17.25">
      <c r="D212" s="3">
        <v>105039</v>
      </c>
      <c r="E212" s="3" t="s">
        <v>577</v>
      </c>
      <c r="F212" s="3" t="s">
        <v>578</v>
      </c>
      <c r="G212" s="3" t="s">
        <v>579</v>
      </c>
      <c r="H212" s="3">
        <v>10</v>
      </c>
      <c r="I212" s="3" t="s">
        <v>80</v>
      </c>
    </row>
    <row r="213" spans="4:9" ht="17.25">
      <c r="D213" s="3">
        <v>105040</v>
      </c>
      <c r="E213" s="3" t="s">
        <v>580</v>
      </c>
      <c r="F213" s="3" t="s">
        <v>581</v>
      </c>
      <c r="G213" s="3" t="s">
        <v>582</v>
      </c>
      <c r="H213" s="3">
        <v>10</v>
      </c>
      <c r="I213" s="3" t="s">
        <v>80</v>
      </c>
    </row>
    <row r="214" spans="4:9" ht="17.25">
      <c r="D214" s="3">
        <v>105041</v>
      </c>
      <c r="E214" s="3" t="s">
        <v>583</v>
      </c>
      <c r="F214" s="3" t="s">
        <v>584</v>
      </c>
      <c r="G214" s="3" t="s">
        <v>585</v>
      </c>
      <c r="H214" s="3">
        <v>10</v>
      </c>
      <c r="I214" s="3" t="s">
        <v>80</v>
      </c>
    </row>
    <row r="215" spans="4:9" ht="17.25">
      <c r="D215" s="3">
        <v>105042</v>
      </c>
      <c r="E215" s="3" t="s">
        <v>586</v>
      </c>
      <c r="F215" s="3" t="s">
        <v>587</v>
      </c>
      <c r="G215" s="3" t="s">
        <v>588</v>
      </c>
      <c r="H215" s="3">
        <v>10</v>
      </c>
      <c r="I215" s="3" t="s">
        <v>80</v>
      </c>
    </row>
    <row r="216" spans="4:9" ht="17.25">
      <c r="D216" s="3">
        <v>105043</v>
      </c>
      <c r="E216" s="3" t="s">
        <v>589</v>
      </c>
      <c r="F216" s="3" t="s">
        <v>590</v>
      </c>
      <c r="G216" s="3" t="s">
        <v>591</v>
      </c>
      <c r="H216" s="3">
        <v>10</v>
      </c>
      <c r="I216" s="3" t="s">
        <v>80</v>
      </c>
    </row>
    <row r="217" spans="4:9" ht="17.25">
      <c r="D217" s="3">
        <v>105044</v>
      </c>
      <c r="E217" s="3" t="s">
        <v>592</v>
      </c>
      <c r="F217" s="3" t="s">
        <v>593</v>
      </c>
      <c r="G217" s="3" t="s">
        <v>594</v>
      </c>
      <c r="H217" s="3">
        <v>10</v>
      </c>
      <c r="I217" s="3" t="s">
        <v>80</v>
      </c>
    </row>
    <row r="218" spans="4:9" ht="17.25">
      <c r="D218" s="3">
        <v>105045</v>
      </c>
      <c r="E218" s="3" t="s">
        <v>595</v>
      </c>
      <c r="F218" s="3" t="s">
        <v>596</v>
      </c>
      <c r="G218" s="3" t="s">
        <v>597</v>
      </c>
      <c r="H218" s="3">
        <v>10</v>
      </c>
      <c r="I218" s="3" t="s">
        <v>80</v>
      </c>
    </row>
    <row r="219" spans="4:9" ht="17.25">
      <c r="D219" s="3">
        <v>105046</v>
      </c>
      <c r="E219" s="3" t="s">
        <v>598</v>
      </c>
      <c r="F219" s="3" t="s">
        <v>599</v>
      </c>
      <c r="G219" s="3" t="s">
        <v>600</v>
      </c>
      <c r="H219" s="3">
        <v>10</v>
      </c>
      <c r="I219" s="3" t="s">
        <v>80</v>
      </c>
    </row>
    <row r="220" spans="4:9" ht="17.25">
      <c r="D220" s="3">
        <v>105047</v>
      </c>
      <c r="E220" s="3" t="s">
        <v>601</v>
      </c>
      <c r="F220" s="3" t="s">
        <v>602</v>
      </c>
      <c r="G220" s="3" t="s">
        <v>603</v>
      </c>
      <c r="H220" s="3">
        <v>10</v>
      </c>
      <c r="I220" s="3" t="s">
        <v>80</v>
      </c>
    </row>
    <row r="221" spans="4:9" ht="17.25">
      <c r="D221" s="3">
        <v>105048</v>
      </c>
      <c r="E221" s="3" t="s">
        <v>604</v>
      </c>
      <c r="F221" s="3" t="s">
        <v>605</v>
      </c>
      <c r="G221" s="3" t="s">
        <v>419</v>
      </c>
      <c r="H221" s="3">
        <v>10</v>
      </c>
      <c r="I221" s="3" t="s">
        <v>80</v>
      </c>
    </row>
    <row r="222" spans="4:9" ht="17.25">
      <c r="D222" s="3">
        <v>105049</v>
      </c>
      <c r="E222" s="3" t="s">
        <v>606</v>
      </c>
      <c r="F222" s="3" t="s">
        <v>607</v>
      </c>
      <c r="G222" s="3" t="s">
        <v>608</v>
      </c>
      <c r="H222" s="3">
        <v>10</v>
      </c>
      <c r="I222" s="3" t="s">
        <v>80</v>
      </c>
    </row>
    <row r="223" spans="4:9" ht="17.25">
      <c r="D223" s="3">
        <v>105050</v>
      </c>
      <c r="E223" s="3" t="s">
        <v>609</v>
      </c>
      <c r="F223" s="3" t="s">
        <v>610</v>
      </c>
      <c r="G223" s="3" t="s">
        <v>611</v>
      </c>
      <c r="H223" s="3">
        <v>10</v>
      </c>
      <c r="I223" s="3" t="s">
        <v>80</v>
      </c>
    </row>
    <row r="224" spans="4:9" ht="17.25">
      <c r="D224" s="3">
        <v>105051</v>
      </c>
      <c r="E224" s="3" t="s">
        <v>612</v>
      </c>
      <c r="F224" s="3" t="s">
        <v>613</v>
      </c>
      <c r="G224" s="3" t="s">
        <v>614</v>
      </c>
      <c r="H224" s="3">
        <v>10</v>
      </c>
      <c r="I224" s="3" t="s">
        <v>80</v>
      </c>
    </row>
    <row r="225" spans="4:9" ht="17.25">
      <c r="D225" s="3">
        <v>105052</v>
      </c>
      <c r="E225" s="3" t="s">
        <v>615</v>
      </c>
      <c r="F225" s="3" t="s">
        <v>616</v>
      </c>
      <c r="G225" s="3" t="s">
        <v>617</v>
      </c>
      <c r="H225" s="3">
        <v>10</v>
      </c>
      <c r="I225" s="3" t="s">
        <v>80</v>
      </c>
    </row>
    <row r="226" spans="4:9" ht="17.25">
      <c r="D226" s="3">
        <v>105053</v>
      </c>
      <c r="E226" s="3" t="s">
        <v>618</v>
      </c>
      <c r="F226" s="3" t="s">
        <v>619</v>
      </c>
      <c r="G226" s="3" t="s">
        <v>620</v>
      </c>
      <c r="H226" s="3">
        <v>10</v>
      </c>
      <c r="I226" s="3" t="s">
        <v>80</v>
      </c>
    </row>
    <row r="227" spans="4:9" ht="17.25">
      <c r="D227" s="3">
        <v>105054</v>
      </c>
      <c r="E227" s="3" t="s">
        <v>621</v>
      </c>
      <c r="F227" s="3" t="s">
        <v>622</v>
      </c>
      <c r="G227" s="3" t="s">
        <v>623</v>
      </c>
      <c r="H227" s="3">
        <v>10</v>
      </c>
      <c r="I227" s="3" t="s">
        <v>80</v>
      </c>
    </row>
    <row r="228" spans="4:9" ht="17.25">
      <c r="D228" s="3">
        <v>105055</v>
      </c>
      <c r="E228" s="3" t="s">
        <v>624</v>
      </c>
      <c r="F228" s="3" t="s">
        <v>625</v>
      </c>
      <c r="G228" s="3" t="s">
        <v>626</v>
      </c>
      <c r="H228" s="3">
        <v>10</v>
      </c>
      <c r="I228" s="3" t="s">
        <v>80</v>
      </c>
    </row>
    <row r="229" spans="4:9" ht="17.25">
      <c r="D229" s="3">
        <v>105056</v>
      </c>
      <c r="E229" s="3" t="s">
        <v>627</v>
      </c>
      <c r="F229" s="3" t="s">
        <v>628</v>
      </c>
      <c r="G229" s="3" t="s">
        <v>629</v>
      </c>
      <c r="H229" s="3">
        <v>10</v>
      </c>
      <c r="I229" s="3" t="s">
        <v>80</v>
      </c>
    </row>
    <row r="230" spans="4:9" ht="17.25">
      <c r="D230" s="3">
        <v>105057</v>
      </c>
      <c r="E230" s="3" t="s">
        <v>630</v>
      </c>
      <c r="F230" s="3" t="s">
        <v>631</v>
      </c>
      <c r="G230" s="3" t="s">
        <v>632</v>
      </c>
      <c r="H230" s="3">
        <v>10</v>
      </c>
      <c r="I230" s="3" t="s">
        <v>80</v>
      </c>
    </row>
    <row r="231" spans="4:9" ht="17.25">
      <c r="D231" s="3">
        <v>105058</v>
      </c>
      <c r="E231" s="3" t="s">
        <v>633</v>
      </c>
      <c r="F231" s="3" t="s">
        <v>634</v>
      </c>
      <c r="G231" s="3" t="s">
        <v>635</v>
      </c>
      <c r="H231" s="3">
        <v>10</v>
      </c>
      <c r="I231" s="3" t="s">
        <v>80</v>
      </c>
    </row>
    <row r="232" spans="4:9" ht="17.25">
      <c r="D232" s="3">
        <v>105059</v>
      </c>
      <c r="E232" s="3" t="s">
        <v>636</v>
      </c>
      <c r="F232" s="3" t="s">
        <v>637</v>
      </c>
      <c r="G232" s="3" t="s">
        <v>638</v>
      </c>
      <c r="H232" s="3">
        <v>10</v>
      </c>
      <c r="I232" s="3" t="s">
        <v>80</v>
      </c>
    </row>
    <row r="233" spans="4:9" ht="17.25">
      <c r="D233" s="3">
        <v>105060</v>
      </c>
      <c r="E233" s="3" t="s">
        <v>639</v>
      </c>
      <c r="F233" s="3" t="s">
        <v>640</v>
      </c>
      <c r="G233" s="3" t="s">
        <v>641</v>
      </c>
      <c r="H233" s="3">
        <v>10</v>
      </c>
      <c r="I233" s="3" t="s">
        <v>80</v>
      </c>
    </row>
    <row r="234" spans="4:9" ht="17.25">
      <c r="D234" s="3">
        <v>105061</v>
      </c>
      <c r="E234" s="3" t="s">
        <v>642</v>
      </c>
      <c r="F234" s="3" t="s">
        <v>643</v>
      </c>
      <c r="G234" s="3" t="s">
        <v>644</v>
      </c>
      <c r="H234" s="3">
        <v>10</v>
      </c>
      <c r="I234" s="3" t="s">
        <v>80</v>
      </c>
    </row>
    <row r="235" spans="4:9" ht="17.25">
      <c r="D235" s="3">
        <v>105062</v>
      </c>
      <c r="E235" s="3" t="s">
        <v>645</v>
      </c>
      <c r="F235" s="3" t="s">
        <v>646</v>
      </c>
      <c r="G235" s="3" t="s">
        <v>647</v>
      </c>
      <c r="H235" s="3">
        <v>10</v>
      </c>
      <c r="I235" s="3" t="s">
        <v>80</v>
      </c>
    </row>
    <row r="236" spans="4:9" ht="17.25">
      <c r="D236" s="3">
        <v>105063</v>
      </c>
      <c r="E236" s="3" t="s">
        <v>648</v>
      </c>
      <c r="F236" s="3" t="s">
        <v>649</v>
      </c>
      <c r="G236" s="3" t="s">
        <v>650</v>
      </c>
      <c r="H236" s="3">
        <v>10</v>
      </c>
      <c r="I236" s="3" t="s">
        <v>80</v>
      </c>
    </row>
    <row r="237" spans="4:9" ht="17.25">
      <c r="D237" s="3">
        <v>105064</v>
      </c>
      <c r="E237" s="3" t="s">
        <v>651</v>
      </c>
      <c r="F237" s="3" t="s">
        <v>652</v>
      </c>
      <c r="G237" s="3" t="s">
        <v>653</v>
      </c>
      <c r="H237" s="3">
        <v>10</v>
      </c>
      <c r="I237" s="3" t="s">
        <v>80</v>
      </c>
    </row>
    <row r="238" spans="4:9" ht="17.25">
      <c r="D238" s="3">
        <v>105065</v>
      </c>
      <c r="E238" s="3" t="s">
        <v>654</v>
      </c>
      <c r="F238" s="3" t="s">
        <v>655</v>
      </c>
      <c r="G238" s="3" t="s">
        <v>656</v>
      </c>
      <c r="H238" s="3">
        <v>10</v>
      </c>
      <c r="I238" s="3" t="s">
        <v>80</v>
      </c>
    </row>
    <row r="239" spans="4:9" ht="17.25">
      <c r="D239" s="3">
        <v>105066</v>
      </c>
      <c r="E239" s="3" t="s">
        <v>657</v>
      </c>
      <c r="F239" s="3" t="s">
        <v>658</v>
      </c>
      <c r="G239" s="3" t="s">
        <v>659</v>
      </c>
      <c r="H239" s="3">
        <v>10</v>
      </c>
      <c r="I239" s="3" t="s">
        <v>80</v>
      </c>
    </row>
    <row r="240" spans="4:9" ht="17.25">
      <c r="D240" s="3">
        <v>105067</v>
      </c>
      <c r="E240" s="3" t="s">
        <v>660</v>
      </c>
      <c r="F240" s="3" t="s">
        <v>661</v>
      </c>
      <c r="G240" s="3" t="s">
        <v>662</v>
      </c>
      <c r="H240" s="3">
        <v>10</v>
      </c>
      <c r="I240" s="3" t="s">
        <v>80</v>
      </c>
    </row>
    <row r="241" spans="4:9" ht="17.25">
      <c r="D241" s="3">
        <v>105068</v>
      </c>
      <c r="E241" s="3" t="s">
        <v>663</v>
      </c>
      <c r="F241" s="3" t="s">
        <v>664</v>
      </c>
      <c r="G241" s="3" t="s">
        <v>665</v>
      </c>
      <c r="H241" s="3">
        <v>10</v>
      </c>
      <c r="I241" s="3" t="s">
        <v>80</v>
      </c>
    </row>
    <row r="242" spans="4:9" ht="17.25">
      <c r="D242" s="3">
        <v>105069</v>
      </c>
      <c r="E242" s="3" t="s">
        <v>666</v>
      </c>
      <c r="F242" s="3" t="s">
        <v>667</v>
      </c>
      <c r="G242" s="3" t="s">
        <v>668</v>
      </c>
      <c r="H242" s="3">
        <v>10</v>
      </c>
      <c r="I242" s="3" t="s">
        <v>80</v>
      </c>
    </row>
    <row r="243" spans="4:9" ht="17.25">
      <c r="D243" s="3">
        <v>105070</v>
      </c>
      <c r="E243" s="3" t="s">
        <v>669</v>
      </c>
      <c r="F243" s="3" t="s">
        <v>670</v>
      </c>
      <c r="G243" s="3" t="s">
        <v>671</v>
      </c>
      <c r="H243" s="3">
        <v>10</v>
      </c>
      <c r="I243" s="3" t="s">
        <v>80</v>
      </c>
    </row>
    <row r="244" spans="4:9" ht="17.25">
      <c r="D244" s="3">
        <v>105071</v>
      </c>
      <c r="E244" s="3" t="s">
        <v>672</v>
      </c>
      <c r="F244" s="3" t="s">
        <v>673</v>
      </c>
      <c r="G244" s="3" t="s">
        <v>674</v>
      </c>
      <c r="H244" s="3">
        <v>10</v>
      </c>
      <c r="I244" s="3" t="s">
        <v>80</v>
      </c>
    </row>
    <row r="245" spans="4:9" ht="17.25">
      <c r="D245" s="3">
        <v>105072</v>
      </c>
      <c r="E245" s="3" t="s">
        <v>675</v>
      </c>
      <c r="F245" s="3" t="s">
        <v>676</v>
      </c>
      <c r="G245" s="3" t="s">
        <v>677</v>
      </c>
      <c r="H245" s="3">
        <v>10</v>
      </c>
      <c r="I245" s="3" t="s">
        <v>80</v>
      </c>
    </row>
    <row r="246" spans="4:9" ht="17.25">
      <c r="D246" s="3">
        <v>105073</v>
      </c>
      <c r="E246" s="3" t="s">
        <v>678</v>
      </c>
      <c r="F246" s="3" t="s">
        <v>679</v>
      </c>
      <c r="G246" s="3" t="s">
        <v>680</v>
      </c>
      <c r="H246" s="3">
        <v>10</v>
      </c>
      <c r="I246" s="3" t="s">
        <v>80</v>
      </c>
    </row>
    <row r="247" spans="4:9" ht="17.25">
      <c r="D247" s="3">
        <v>105074</v>
      </c>
      <c r="E247" s="3" t="s">
        <v>681</v>
      </c>
      <c r="F247" s="3" t="s">
        <v>682</v>
      </c>
      <c r="G247" s="3" t="s">
        <v>683</v>
      </c>
      <c r="H247" s="3">
        <v>10</v>
      </c>
      <c r="I247" s="3" t="s">
        <v>80</v>
      </c>
    </row>
    <row r="248" spans="4:9" ht="17.25">
      <c r="D248" s="3">
        <v>105075</v>
      </c>
      <c r="E248" s="3" t="s">
        <v>684</v>
      </c>
      <c r="F248" s="3" t="s">
        <v>685</v>
      </c>
      <c r="G248" s="3" t="s">
        <v>686</v>
      </c>
      <c r="H248" s="3">
        <v>10</v>
      </c>
      <c r="I248" s="3" t="s">
        <v>80</v>
      </c>
    </row>
    <row r="249" spans="4:9" ht="17.25">
      <c r="D249" s="3">
        <v>105076</v>
      </c>
      <c r="E249" s="3" t="s">
        <v>687</v>
      </c>
      <c r="F249" s="3" t="s">
        <v>688</v>
      </c>
      <c r="G249" s="3" t="s">
        <v>689</v>
      </c>
      <c r="H249" s="3">
        <v>10</v>
      </c>
      <c r="I249" s="3" t="s">
        <v>80</v>
      </c>
    </row>
    <row r="250" spans="4:9" ht="17.25">
      <c r="D250" s="3">
        <v>105077</v>
      </c>
      <c r="E250" s="3" t="s">
        <v>690</v>
      </c>
      <c r="F250" s="3" t="s">
        <v>691</v>
      </c>
      <c r="G250" s="3" t="s">
        <v>391</v>
      </c>
      <c r="H250" s="3">
        <v>10</v>
      </c>
      <c r="I250" s="3" t="s">
        <v>80</v>
      </c>
    </row>
    <row r="251" spans="4:9" ht="17.25">
      <c r="D251" s="3">
        <v>105078</v>
      </c>
      <c r="E251" s="3" t="s">
        <v>692</v>
      </c>
      <c r="F251" s="3" t="s">
        <v>693</v>
      </c>
      <c r="G251" s="3" t="s">
        <v>694</v>
      </c>
      <c r="H251" s="3">
        <v>10</v>
      </c>
      <c r="I251" s="3" t="s">
        <v>80</v>
      </c>
    </row>
    <row r="252" spans="4:9" ht="17.25">
      <c r="D252" s="3">
        <v>105079</v>
      </c>
      <c r="E252" s="3" t="s">
        <v>695</v>
      </c>
      <c r="F252" s="3" t="s">
        <v>696</v>
      </c>
      <c r="G252" s="3" t="s">
        <v>697</v>
      </c>
      <c r="H252" s="3">
        <v>10</v>
      </c>
      <c r="I252" s="3" t="s">
        <v>80</v>
      </c>
    </row>
    <row r="253" spans="4:9" ht="17.25">
      <c r="D253" s="3">
        <v>105080</v>
      </c>
      <c r="E253" s="3" t="s">
        <v>698</v>
      </c>
      <c r="F253" s="3" t="s">
        <v>699</v>
      </c>
      <c r="G253" s="3" t="s">
        <v>700</v>
      </c>
      <c r="H253" s="3">
        <v>10</v>
      </c>
      <c r="I253" s="3" t="s">
        <v>80</v>
      </c>
    </row>
    <row r="254" spans="4:9" ht="17.25">
      <c r="D254" s="3">
        <v>105081</v>
      </c>
      <c r="E254" s="3" t="s">
        <v>701</v>
      </c>
      <c r="F254" s="3" t="s">
        <v>702</v>
      </c>
      <c r="G254" s="3" t="s">
        <v>703</v>
      </c>
      <c r="H254" s="3">
        <v>10</v>
      </c>
      <c r="I254" s="3" t="s">
        <v>80</v>
      </c>
    </row>
    <row r="255" spans="4:9" ht="17.25">
      <c r="D255" s="3">
        <v>105082</v>
      </c>
      <c r="E255" s="3" t="s">
        <v>704</v>
      </c>
      <c r="F255" s="3" t="s">
        <v>705</v>
      </c>
      <c r="G255" s="3" t="s">
        <v>706</v>
      </c>
      <c r="H255" s="3">
        <v>10</v>
      </c>
      <c r="I255" s="3" t="s">
        <v>80</v>
      </c>
    </row>
    <row r="256" spans="4:9" ht="17.25">
      <c r="D256" s="3">
        <v>105083</v>
      </c>
      <c r="E256" s="3" t="s">
        <v>707</v>
      </c>
      <c r="F256" s="3" t="s">
        <v>708</v>
      </c>
      <c r="G256" s="3" t="s">
        <v>709</v>
      </c>
      <c r="H256" s="3">
        <v>10</v>
      </c>
      <c r="I256" s="3" t="s">
        <v>80</v>
      </c>
    </row>
    <row r="257" spans="4:9" ht="17.25">
      <c r="D257" s="3">
        <v>105084</v>
      </c>
      <c r="E257" s="3" t="s">
        <v>710</v>
      </c>
      <c r="F257" s="3" t="s">
        <v>711</v>
      </c>
      <c r="G257" s="3" t="s">
        <v>712</v>
      </c>
      <c r="H257" s="3">
        <v>10</v>
      </c>
      <c r="I257" s="3" t="s">
        <v>80</v>
      </c>
    </row>
    <row r="258" spans="4:9" ht="17.25">
      <c r="D258" s="3">
        <v>105085</v>
      </c>
      <c r="E258" s="3" t="s">
        <v>713</v>
      </c>
      <c r="F258" s="3" t="s">
        <v>714</v>
      </c>
      <c r="G258" s="3" t="s">
        <v>715</v>
      </c>
      <c r="H258" s="3">
        <v>10</v>
      </c>
      <c r="I258" s="3" t="s">
        <v>80</v>
      </c>
    </row>
    <row r="259" spans="4:9" ht="17.25">
      <c r="D259" s="3">
        <v>105086</v>
      </c>
      <c r="E259" s="3" t="s">
        <v>716</v>
      </c>
      <c r="F259" s="3" t="s">
        <v>717</v>
      </c>
      <c r="G259" s="3" t="s">
        <v>718</v>
      </c>
      <c r="H259" s="3">
        <v>10</v>
      </c>
      <c r="I259" s="3" t="s">
        <v>80</v>
      </c>
    </row>
    <row r="260" spans="4:9" ht="17.25">
      <c r="D260" s="3">
        <v>105087</v>
      </c>
      <c r="E260" s="3" t="s">
        <v>719</v>
      </c>
      <c r="F260" s="3" t="s">
        <v>720</v>
      </c>
      <c r="G260" s="3" t="s">
        <v>721</v>
      </c>
      <c r="H260" s="3">
        <v>10</v>
      </c>
      <c r="I260" s="3" t="s">
        <v>80</v>
      </c>
    </row>
    <row r="261" spans="4:9" ht="17.25">
      <c r="D261" s="3">
        <v>105088</v>
      </c>
      <c r="E261" s="3" t="s">
        <v>722</v>
      </c>
      <c r="F261" s="3" t="s">
        <v>723</v>
      </c>
      <c r="G261" s="3" t="s">
        <v>724</v>
      </c>
      <c r="H261" s="3">
        <v>10</v>
      </c>
      <c r="I261" s="3" t="s">
        <v>80</v>
      </c>
    </row>
    <row r="262" spans="4:9" ht="17.25">
      <c r="D262" s="3">
        <v>105089</v>
      </c>
      <c r="E262" s="3" t="s">
        <v>725</v>
      </c>
      <c r="F262" s="3" t="s">
        <v>726</v>
      </c>
      <c r="G262" s="3" t="s">
        <v>727</v>
      </c>
      <c r="H262" s="3">
        <v>10</v>
      </c>
      <c r="I262" s="3" t="s">
        <v>80</v>
      </c>
    </row>
    <row r="263" spans="4:9" ht="17.25">
      <c r="D263" s="3">
        <v>105090</v>
      </c>
      <c r="E263" s="3" t="s">
        <v>728</v>
      </c>
      <c r="F263" s="3" t="s">
        <v>729</v>
      </c>
      <c r="G263" s="3" t="s">
        <v>730</v>
      </c>
      <c r="H263" s="3">
        <v>10</v>
      </c>
      <c r="I263" s="3" t="s">
        <v>80</v>
      </c>
    </row>
    <row r="264" spans="4:9" ht="17.25">
      <c r="D264" s="3">
        <v>105091</v>
      </c>
      <c r="E264" s="3" t="s">
        <v>731</v>
      </c>
      <c r="F264" s="3" t="s">
        <v>732</v>
      </c>
      <c r="G264" s="3" t="s">
        <v>733</v>
      </c>
      <c r="H264" s="3">
        <v>10</v>
      </c>
      <c r="I264" s="3" t="s">
        <v>80</v>
      </c>
    </row>
    <row r="265" spans="4:9" ht="17.25">
      <c r="D265" s="3">
        <v>105092</v>
      </c>
      <c r="E265" s="3" t="s">
        <v>734</v>
      </c>
      <c r="F265" s="3" t="s">
        <v>735</v>
      </c>
      <c r="G265" s="3" t="s">
        <v>736</v>
      </c>
      <c r="H265" s="3">
        <v>10</v>
      </c>
      <c r="I265" s="3" t="s">
        <v>80</v>
      </c>
    </row>
    <row r="266" spans="4:9" ht="17.25">
      <c r="D266" s="3">
        <v>105093</v>
      </c>
      <c r="E266" s="3" t="s">
        <v>737</v>
      </c>
      <c r="F266" s="3" t="s">
        <v>738</v>
      </c>
      <c r="G266" s="3" t="s">
        <v>739</v>
      </c>
      <c r="H266" s="3">
        <v>10</v>
      </c>
      <c r="I266" s="3" t="s">
        <v>80</v>
      </c>
    </row>
    <row r="267" spans="4:9" ht="17.25">
      <c r="D267" s="3">
        <v>105094</v>
      </c>
      <c r="E267" s="3" t="s">
        <v>740</v>
      </c>
      <c r="F267" s="3" t="s">
        <v>741</v>
      </c>
      <c r="G267" s="3" t="s">
        <v>742</v>
      </c>
      <c r="H267" s="3">
        <v>10</v>
      </c>
      <c r="I267" s="3" t="s">
        <v>80</v>
      </c>
    </row>
    <row r="268" spans="4:9" ht="17.25">
      <c r="D268" s="3">
        <v>105095</v>
      </c>
      <c r="E268" s="3" t="s">
        <v>743</v>
      </c>
      <c r="F268" s="3" t="s">
        <v>744</v>
      </c>
      <c r="G268" s="3" t="s">
        <v>745</v>
      </c>
      <c r="H268" s="3">
        <v>10</v>
      </c>
      <c r="I268" s="3" t="s">
        <v>80</v>
      </c>
    </row>
    <row r="269" spans="4:9" ht="17.25">
      <c r="D269" s="3">
        <v>105096</v>
      </c>
      <c r="E269" s="3" t="s">
        <v>746</v>
      </c>
      <c r="F269" s="3" t="s">
        <v>747</v>
      </c>
      <c r="G269" s="3" t="s">
        <v>748</v>
      </c>
      <c r="H269" s="3">
        <v>10</v>
      </c>
      <c r="I269" s="3" t="s">
        <v>80</v>
      </c>
    </row>
    <row r="270" spans="4:9" ht="17.25">
      <c r="D270" s="3">
        <v>105097</v>
      </c>
      <c r="E270" s="3" t="s">
        <v>455</v>
      </c>
      <c r="F270" s="3" t="s">
        <v>456</v>
      </c>
      <c r="G270" s="3" t="s">
        <v>457</v>
      </c>
      <c r="H270" s="3">
        <v>10</v>
      </c>
      <c r="I270" s="3" t="s">
        <v>80</v>
      </c>
    </row>
    <row r="271" spans="4:9" ht="17.25">
      <c r="D271" s="3">
        <v>105098</v>
      </c>
      <c r="E271" s="3" t="s">
        <v>749</v>
      </c>
      <c r="F271" s="3" t="s">
        <v>750</v>
      </c>
      <c r="G271" s="3" t="s">
        <v>751</v>
      </c>
      <c r="H271" s="3">
        <v>10</v>
      </c>
      <c r="I271" s="3" t="s">
        <v>80</v>
      </c>
    </row>
    <row r="272" spans="4:9" ht="17.25">
      <c r="D272" s="3">
        <v>105099</v>
      </c>
      <c r="E272" s="3" t="s">
        <v>752</v>
      </c>
      <c r="F272" s="3" t="s">
        <v>753</v>
      </c>
      <c r="G272" s="3" t="s">
        <v>754</v>
      </c>
      <c r="H272" s="3">
        <v>10</v>
      </c>
      <c r="I272" s="3" t="s">
        <v>80</v>
      </c>
    </row>
    <row r="273" spans="4:9" ht="17.25">
      <c r="D273" s="3">
        <v>105100</v>
      </c>
      <c r="E273" s="3" t="s">
        <v>755</v>
      </c>
      <c r="F273" s="3" t="s">
        <v>756</v>
      </c>
      <c r="G273" s="3" t="s">
        <v>757</v>
      </c>
      <c r="H273" s="3">
        <v>10</v>
      </c>
      <c r="I273" s="3" t="s">
        <v>80</v>
      </c>
    </row>
    <row r="274" spans="4:9" ht="17.25">
      <c r="D274" s="3">
        <v>105101</v>
      </c>
      <c r="E274" s="3" t="s">
        <v>758</v>
      </c>
      <c r="F274" s="3" t="s">
        <v>759</v>
      </c>
      <c r="G274" s="3" t="s">
        <v>760</v>
      </c>
      <c r="H274" s="3">
        <v>10</v>
      </c>
      <c r="I274" s="3" t="s">
        <v>80</v>
      </c>
    </row>
    <row r="275" spans="4:9" ht="17.25">
      <c r="D275" s="3">
        <v>105102</v>
      </c>
      <c r="E275" s="3" t="s">
        <v>761</v>
      </c>
      <c r="F275" s="3" t="s">
        <v>762</v>
      </c>
      <c r="G275" s="3" t="s">
        <v>763</v>
      </c>
      <c r="H275" s="3">
        <v>10</v>
      </c>
      <c r="I275" s="3" t="s">
        <v>80</v>
      </c>
    </row>
    <row r="276" spans="4:9" ht="17.25">
      <c r="D276" s="3">
        <v>105103</v>
      </c>
      <c r="E276" s="3" t="s">
        <v>764</v>
      </c>
      <c r="F276" s="3" t="s">
        <v>765</v>
      </c>
      <c r="G276" s="3" t="s">
        <v>766</v>
      </c>
      <c r="H276" s="3">
        <v>10</v>
      </c>
      <c r="I276" s="3" t="s">
        <v>80</v>
      </c>
    </row>
    <row r="277" spans="4:9" ht="17.25">
      <c r="D277" s="3">
        <v>105104</v>
      </c>
      <c r="E277" s="3" t="s">
        <v>767</v>
      </c>
      <c r="F277" s="3" t="s">
        <v>768</v>
      </c>
      <c r="G277" s="3" t="s">
        <v>769</v>
      </c>
      <c r="H277" s="3">
        <v>10</v>
      </c>
      <c r="I277" s="3" t="s">
        <v>80</v>
      </c>
    </row>
    <row r="278" spans="4:9" ht="17.25">
      <c r="D278" s="3">
        <v>105105</v>
      </c>
      <c r="E278" s="3" t="s">
        <v>770</v>
      </c>
      <c r="F278" s="3" t="s">
        <v>771</v>
      </c>
      <c r="G278" s="3" t="s">
        <v>772</v>
      </c>
      <c r="H278" s="3">
        <v>10</v>
      </c>
      <c r="I278" s="3" t="s">
        <v>80</v>
      </c>
    </row>
    <row r="279" spans="4:9" ht="17.25">
      <c r="D279" s="3">
        <v>105106</v>
      </c>
      <c r="E279" s="3" t="s">
        <v>773</v>
      </c>
      <c r="F279" s="3" t="s">
        <v>774</v>
      </c>
      <c r="G279" s="3" t="s">
        <v>775</v>
      </c>
      <c r="H279" s="3">
        <v>10</v>
      </c>
      <c r="I279" s="3" t="s">
        <v>80</v>
      </c>
    </row>
    <row r="280" spans="4:9" ht="17.25">
      <c r="D280" s="3">
        <v>105107</v>
      </c>
      <c r="E280" s="3" t="s">
        <v>776</v>
      </c>
      <c r="F280" s="3" t="s">
        <v>777</v>
      </c>
      <c r="G280" s="3" t="s">
        <v>778</v>
      </c>
      <c r="H280" s="3">
        <v>10</v>
      </c>
      <c r="I280" s="3" t="s">
        <v>80</v>
      </c>
    </row>
    <row r="281" spans="4:9" ht="17.25">
      <c r="D281" s="3">
        <v>105108</v>
      </c>
      <c r="E281" s="3" t="s">
        <v>779</v>
      </c>
      <c r="F281" s="3" t="s">
        <v>780</v>
      </c>
      <c r="G281" s="3" t="s">
        <v>781</v>
      </c>
      <c r="H281" s="3">
        <v>10</v>
      </c>
      <c r="I281" s="3" t="s">
        <v>80</v>
      </c>
    </row>
    <row r="282" spans="4:9" ht="17.25">
      <c r="D282" s="3">
        <v>105109</v>
      </c>
      <c r="E282" s="3" t="s">
        <v>782</v>
      </c>
      <c r="F282" s="3" t="s">
        <v>783</v>
      </c>
      <c r="G282" s="3" t="s">
        <v>784</v>
      </c>
      <c r="H282" s="3">
        <v>10</v>
      </c>
      <c r="I282" s="3" t="s">
        <v>80</v>
      </c>
    </row>
    <row r="283" spans="4:9" ht="17.25">
      <c r="D283" s="3">
        <v>105110</v>
      </c>
      <c r="E283" s="3" t="s">
        <v>785</v>
      </c>
      <c r="F283" s="3" t="s">
        <v>786</v>
      </c>
      <c r="G283" s="3" t="s">
        <v>787</v>
      </c>
      <c r="H283" s="3">
        <v>10</v>
      </c>
      <c r="I283" s="3" t="s">
        <v>80</v>
      </c>
    </row>
    <row r="284" spans="4:9" ht="17.25">
      <c r="D284" s="3">
        <v>105111</v>
      </c>
      <c r="E284" s="3" t="s">
        <v>788</v>
      </c>
      <c r="F284" s="3" t="s">
        <v>789</v>
      </c>
      <c r="G284" s="3" t="s">
        <v>790</v>
      </c>
      <c r="H284" s="3">
        <v>10</v>
      </c>
      <c r="I284" s="3" t="s">
        <v>80</v>
      </c>
    </row>
    <row r="285" spans="4:9" ht="17.25">
      <c r="D285" s="3">
        <v>105112</v>
      </c>
      <c r="E285" s="3" t="s">
        <v>791</v>
      </c>
      <c r="F285" s="3" t="s">
        <v>792</v>
      </c>
      <c r="G285" s="3" t="s">
        <v>793</v>
      </c>
      <c r="H285" s="3">
        <v>10</v>
      </c>
      <c r="I285" s="3" t="s">
        <v>80</v>
      </c>
    </row>
    <row r="286" spans="4:9" ht="17.25">
      <c r="D286" s="3">
        <v>105113</v>
      </c>
      <c r="E286" s="3" t="s">
        <v>794</v>
      </c>
      <c r="F286" s="3" t="s">
        <v>795</v>
      </c>
      <c r="G286" s="3" t="s">
        <v>796</v>
      </c>
      <c r="H286" s="3">
        <v>10</v>
      </c>
      <c r="I286" s="3" t="s">
        <v>80</v>
      </c>
    </row>
    <row r="287" spans="4:9" ht="17.25">
      <c r="D287" s="3">
        <v>105114</v>
      </c>
      <c r="E287" s="3" t="s">
        <v>797</v>
      </c>
      <c r="F287" s="3" t="s">
        <v>798</v>
      </c>
      <c r="G287" s="3" t="s">
        <v>799</v>
      </c>
      <c r="H287" s="3">
        <v>10</v>
      </c>
      <c r="I287" s="3" t="s">
        <v>80</v>
      </c>
    </row>
    <row r="288" spans="4:9" ht="17.25">
      <c r="D288" s="3">
        <v>105115</v>
      </c>
      <c r="E288" s="3" t="s">
        <v>800</v>
      </c>
      <c r="F288" s="3" t="s">
        <v>801</v>
      </c>
      <c r="G288" s="3" t="s">
        <v>802</v>
      </c>
      <c r="H288" s="3">
        <v>10</v>
      </c>
      <c r="I288" s="3" t="s">
        <v>80</v>
      </c>
    </row>
    <row r="289" spans="4:9" ht="17.25">
      <c r="D289" s="3">
        <v>105116</v>
      </c>
      <c r="E289" s="3" t="s">
        <v>803</v>
      </c>
      <c r="F289" s="3" t="s">
        <v>804</v>
      </c>
      <c r="G289" s="3" t="s">
        <v>805</v>
      </c>
      <c r="H289" s="3">
        <v>10</v>
      </c>
      <c r="I289" s="3" t="s">
        <v>80</v>
      </c>
    </row>
    <row r="290" spans="4:9" ht="17.25">
      <c r="D290" s="3">
        <v>105117</v>
      </c>
      <c r="E290" s="3" t="s">
        <v>806</v>
      </c>
      <c r="F290" s="3" t="s">
        <v>807</v>
      </c>
      <c r="G290" s="3" t="s">
        <v>808</v>
      </c>
      <c r="H290" s="3">
        <v>10</v>
      </c>
      <c r="I290" s="3" t="s">
        <v>80</v>
      </c>
    </row>
    <row r="291" spans="4:9" ht="17.25">
      <c r="D291" s="3">
        <v>105118</v>
      </c>
      <c r="E291" s="3" t="s">
        <v>809</v>
      </c>
      <c r="F291" s="3" t="s">
        <v>810</v>
      </c>
      <c r="G291" s="3" t="s">
        <v>811</v>
      </c>
      <c r="H291" s="3">
        <v>10</v>
      </c>
      <c r="I291" s="3" t="s">
        <v>80</v>
      </c>
    </row>
    <row r="292" spans="4:9" ht="17.25">
      <c r="D292" s="3">
        <v>105119</v>
      </c>
      <c r="E292" s="3" t="s">
        <v>812</v>
      </c>
      <c r="F292" s="3" t="s">
        <v>813</v>
      </c>
      <c r="G292" s="3" t="s">
        <v>814</v>
      </c>
      <c r="H292" s="3">
        <v>10</v>
      </c>
      <c r="I292" s="3" t="s">
        <v>80</v>
      </c>
    </row>
    <row r="293" spans="4:9" ht="17.25">
      <c r="D293" s="3">
        <v>105120</v>
      </c>
      <c r="E293" s="3" t="s">
        <v>815</v>
      </c>
      <c r="F293" s="3" t="s">
        <v>816</v>
      </c>
      <c r="G293" s="3" t="s">
        <v>817</v>
      </c>
      <c r="H293" s="3">
        <v>10</v>
      </c>
      <c r="I293" s="3" t="s">
        <v>80</v>
      </c>
    </row>
    <row r="294" spans="4:9" ht="17.25">
      <c r="D294" s="3">
        <v>105121</v>
      </c>
      <c r="E294" s="3" t="s">
        <v>818</v>
      </c>
      <c r="F294" s="3" t="s">
        <v>819</v>
      </c>
      <c r="G294" s="3" t="s">
        <v>820</v>
      </c>
      <c r="H294" s="3">
        <v>10</v>
      </c>
      <c r="I294" s="3" t="s">
        <v>80</v>
      </c>
    </row>
    <row r="295" spans="4:9" ht="17.25">
      <c r="D295" s="3">
        <v>105122</v>
      </c>
      <c r="E295" s="3" t="s">
        <v>821</v>
      </c>
      <c r="F295" s="3" t="s">
        <v>822</v>
      </c>
      <c r="G295" s="3" t="s">
        <v>823</v>
      </c>
      <c r="H295" s="3">
        <v>10</v>
      </c>
      <c r="I295" s="3" t="s">
        <v>80</v>
      </c>
    </row>
    <row r="296" spans="4:9" ht="17.25">
      <c r="D296" s="3">
        <v>105123</v>
      </c>
      <c r="E296" s="3" t="s">
        <v>824</v>
      </c>
      <c r="F296" s="3" t="s">
        <v>825</v>
      </c>
      <c r="G296" s="3" t="s">
        <v>826</v>
      </c>
      <c r="H296" s="3">
        <v>10</v>
      </c>
      <c r="I296" s="3" t="s">
        <v>80</v>
      </c>
    </row>
    <row r="297" spans="4:9" ht="17.25">
      <c r="D297" s="3">
        <v>105124</v>
      </c>
      <c r="E297" s="3" t="s">
        <v>827</v>
      </c>
      <c r="F297" s="3" t="s">
        <v>828</v>
      </c>
      <c r="G297" s="3" t="s">
        <v>829</v>
      </c>
      <c r="H297" s="3">
        <v>10</v>
      </c>
      <c r="I297" s="3" t="s">
        <v>80</v>
      </c>
    </row>
    <row r="298" spans="4:9" ht="17.25">
      <c r="D298" s="3">
        <v>105125</v>
      </c>
      <c r="E298" s="3" t="s">
        <v>830</v>
      </c>
      <c r="F298" s="3" t="s">
        <v>831</v>
      </c>
      <c r="G298" s="3" t="s">
        <v>832</v>
      </c>
      <c r="H298" s="3">
        <v>10</v>
      </c>
      <c r="I298" s="3" t="s">
        <v>80</v>
      </c>
    </row>
    <row r="299" spans="4:9" ht="17.25">
      <c r="D299" s="3">
        <v>105126</v>
      </c>
      <c r="E299" s="3" t="s">
        <v>833</v>
      </c>
      <c r="F299" s="3" t="s">
        <v>834</v>
      </c>
      <c r="G299" s="3" t="s">
        <v>835</v>
      </c>
      <c r="H299" s="3">
        <v>10</v>
      </c>
      <c r="I299" s="3" t="s">
        <v>80</v>
      </c>
    </row>
    <row r="300" spans="4:9" ht="17.25">
      <c r="D300" s="3">
        <v>105127</v>
      </c>
      <c r="E300" s="3" t="s">
        <v>836</v>
      </c>
      <c r="F300" s="3" t="s">
        <v>837</v>
      </c>
      <c r="G300" s="3" t="s">
        <v>838</v>
      </c>
      <c r="H300" s="3">
        <v>10</v>
      </c>
      <c r="I300" s="3" t="s">
        <v>80</v>
      </c>
    </row>
    <row r="301" spans="4:9" ht="17.25">
      <c r="D301" s="3">
        <v>105128</v>
      </c>
      <c r="E301" s="3" t="s">
        <v>839</v>
      </c>
      <c r="F301" s="3" t="s">
        <v>840</v>
      </c>
      <c r="G301" s="3" t="s">
        <v>841</v>
      </c>
      <c r="H301" s="3">
        <v>10</v>
      </c>
      <c r="I301" s="3" t="s">
        <v>80</v>
      </c>
    </row>
    <row r="302" spans="4:9" ht="17.25">
      <c r="D302" s="3">
        <v>105129</v>
      </c>
      <c r="E302" s="3" t="s">
        <v>842</v>
      </c>
      <c r="F302" s="3" t="s">
        <v>843</v>
      </c>
      <c r="G302" s="3" t="s">
        <v>844</v>
      </c>
      <c r="H302" s="3">
        <v>10</v>
      </c>
      <c r="I302" s="3" t="s">
        <v>80</v>
      </c>
    </row>
    <row r="303" spans="4:9" ht="17.25">
      <c r="D303" s="3">
        <v>105130</v>
      </c>
      <c r="E303" s="3" t="s">
        <v>845</v>
      </c>
      <c r="F303" s="3" t="s">
        <v>846</v>
      </c>
      <c r="G303" s="3" t="s">
        <v>847</v>
      </c>
      <c r="H303" s="3">
        <v>10</v>
      </c>
      <c r="I303" s="3" t="s">
        <v>80</v>
      </c>
    </row>
    <row r="304" spans="4:9" ht="17.25">
      <c r="D304" s="3">
        <v>105131</v>
      </c>
      <c r="E304" s="3" t="s">
        <v>848</v>
      </c>
      <c r="F304" s="3" t="s">
        <v>849</v>
      </c>
      <c r="G304" s="3" t="s">
        <v>850</v>
      </c>
      <c r="H304" s="3">
        <v>10</v>
      </c>
      <c r="I304" s="3" t="s">
        <v>80</v>
      </c>
    </row>
    <row r="305" spans="4:9" ht="17.25">
      <c r="D305" s="3">
        <v>105132</v>
      </c>
      <c r="E305" s="3" t="s">
        <v>851</v>
      </c>
      <c r="F305" s="3" t="s">
        <v>852</v>
      </c>
      <c r="G305" s="3" t="s">
        <v>853</v>
      </c>
      <c r="H305" s="3">
        <v>10</v>
      </c>
      <c r="I305" s="3" t="s">
        <v>80</v>
      </c>
    </row>
    <row r="306" spans="4:9" ht="17.25">
      <c r="D306" s="3">
        <v>105133</v>
      </c>
      <c r="E306" s="3" t="s">
        <v>854</v>
      </c>
      <c r="F306" s="3" t="s">
        <v>855</v>
      </c>
      <c r="G306" s="3" t="s">
        <v>856</v>
      </c>
      <c r="H306" s="3">
        <v>10</v>
      </c>
      <c r="I306" s="3" t="s">
        <v>80</v>
      </c>
    </row>
    <row r="307" spans="4:9" ht="17.25">
      <c r="D307" s="3">
        <v>105134</v>
      </c>
      <c r="E307" s="3" t="s">
        <v>857</v>
      </c>
      <c r="F307" s="3" t="s">
        <v>858</v>
      </c>
      <c r="G307" s="3" t="s">
        <v>859</v>
      </c>
      <c r="H307" s="3">
        <v>10</v>
      </c>
      <c r="I307" s="3" t="s">
        <v>80</v>
      </c>
    </row>
    <row r="308" spans="4:9" ht="17.25">
      <c r="D308" s="3">
        <v>105135</v>
      </c>
      <c r="E308" s="3" t="s">
        <v>860</v>
      </c>
      <c r="F308" s="3" t="s">
        <v>861</v>
      </c>
      <c r="G308" s="3" t="s">
        <v>862</v>
      </c>
      <c r="H308" s="3">
        <v>10</v>
      </c>
      <c r="I308" s="3" t="s">
        <v>80</v>
      </c>
    </row>
    <row r="309" spans="4:9" ht="17.25">
      <c r="D309" s="3">
        <v>105136</v>
      </c>
      <c r="E309" s="3" t="s">
        <v>863</v>
      </c>
      <c r="F309" s="3" t="s">
        <v>864</v>
      </c>
      <c r="G309" s="3" t="s">
        <v>865</v>
      </c>
      <c r="H309" s="3">
        <v>10</v>
      </c>
      <c r="I309" s="3" t="s">
        <v>80</v>
      </c>
    </row>
    <row r="310" spans="4:9" ht="17.25">
      <c r="D310" s="3">
        <v>105137</v>
      </c>
      <c r="E310" s="3" t="s">
        <v>866</v>
      </c>
      <c r="F310" s="3" t="s">
        <v>867</v>
      </c>
      <c r="G310" s="3" t="s">
        <v>868</v>
      </c>
      <c r="H310" s="3">
        <v>10</v>
      </c>
      <c r="I310" s="3" t="s">
        <v>80</v>
      </c>
    </row>
    <row r="311" spans="4:9" ht="17.25">
      <c r="D311" s="3">
        <v>105138</v>
      </c>
      <c r="E311" s="3" t="s">
        <v>869</v>
      </c>
      <c r="F311" s="3" t="s">
        <v>870</v>
      </c>
      <c r="G311" s="3" t="s">
        <v>871</v>
      </c>
      <c r="H311" s="3">
        <v>10</v>
      </c>
      <c r="I311" s="3" t="s">
        <v>80</v>
      </c>
    </row>
    <row r="312" spans="4:9" ht="17.25">
      <c r="D312" s="3">
        <v>105139</v>
      </c>
      <c r="E312" s="3" t="s">
        <v>872</v>
      </c>
      <c r="F312" s="3" t="s">
        <v>873</v>
      </c>
      <c r="G312" s="3" t="s">
        <v>874</v>
      </c>
      <c r="H312" s="3">
        <v>10</v>
      </c>
      <c r="I312" s="3" t="s">
        <v>80</v>
      </c>
    </row>
    <row r="313" spans="4:9" ht="17.25">
      <c r="D313" s="3">
        <v>105140</v>
      </c>
      <c r="E313" s="3" t="s">
        <v>875</v>
      </c>
      <c r="F313" s="3" t="s">
        <v>876</v>
      </c>
      <c r="G313" s="3" t="s">
        <v>877</v>
      </c>
      <c r="H313" s="3">
        <v>10</v>
      </c>
      <c r="I313" s="3" t="s">
        <v>80</v>
      </c>
    </row>
    <row r="314" spans="4:9" ht="17.25">
      <c r="D314" s="3">
        <v>105141</v>
      </c>
      <c r="E314" s="3" t="s">
        <v>878</v>
      </c>
      <c r="F314" s="3" t="s">
        <v>879</v>
      </c>
      <c r="G314" s="3" t="s">
        <v>880</v>
      </c>
      <c r="H314" s="3">
        <v>10</v>
      </c>
      <c r="I314" s="3" t="s">
        <v>80</v>
      </c>
    </row>
    <row r="315" spans="4:9" ht="17.25">
      <c r="D315" s="3">
        <v>105142</v>
      </c>
      <c r="E315" s="3" t="s">
        <v>881</v>
      </c>
      <c r="F315" s="3" t="s">
        <v>882</v>
      </c>
      <c r="G315" s="3" t="s">
        <v>883</v>
      </c>
      <c r="H315" s="3">
        <v>10</v>
      </c>
      <c r="I315" s="3" t="s">
        <v>80</v>
      </c>
    </row>
    <row r="316" spans="4:9" ht="17.25">
      <c r="D316" s="3">
        <v>105143</v>
      </c>
      <c r="E316" s="3" t="s">
        <v>884</v>
      </c>
      <c r="F316" s="3" t="s">
        <v>885</v>
      </c>
      <c r="G316" s="3" t="s">
        <v>886</v>
      </c>
      <c r="H316" s="3">
        <v>10</v>
      </c>
      <c r="I316" s="3" t="s">
        <v>80</v>
      </c>
    </row>
    <row r="317" spans="4:9" ht="17.25">
      <c r="D317" s="3">
        <v>105144</v>
      </c>
      <c r="E317" s="3" t="s">
        <v>887</v>
      </c>
      <c r="F317" s="3" t="s">
        <v>888</v>
      </c>
      <c r="G317" s="3" t="s">
        <v>889</v>
      </c>
      <c r="H317" s="3">
        <v>10</v>
      </c>
      <c r="I317" s="3" t="s">
        <v>80</v>
      </c>
    </row>
    <row r="318" spans="4:9" ht="17.25">
      <c r="D318" s="3">
        <v>105145</v>
      </c>
      <c r="E318" s="3" t="s">
        <v>890</v>
      </c>
      <c r="F318" s="3" t="s">
        <v>891</v>
      </c>
      <c r="G318" s="3" t="s">
        <v>892</v>
      </c>
      <c r="H318" s="3">
        <v>10</v>
      </c>
      <c r="I318" s="3" t="s">
        <v>80</v>
      </c>
    </row>
    <row r="319" spans="4:9" ht="17.25">
      <c r="D319" s="3">
        <v>105146</v>
      </c>
      <c r="E319" s="3" t="s">
        <v>893</v>
      </c>
      <c r="F319" s="3" t="s">
        <v>894</v>
      </c>
      <c r="G319" s="3" t="s">
        <v>895</v>
      </c>
      <c r="H319" s="3">
        <v>10</v>
      </c>
      <c r="I319" s="3" t="s">
        <v>80</v>
      </c>
    </row>
    <row r="320" spans="4:9" ht="17.25">
      <c r="D320" s="3">
        <v>105147</v>
      </c>
      <c r="E320" s="3" t="s">
        <v>896</v>
      </c>
      <c r="F320" s="3" t="s">
        <v>897</v>
      </c>
      <c r="G320" s="3" t="s">
        <v>898</v>
      </c>
      <c r="H320" s="3">
        <v>10</v>
      </c>
      <c r="I320" s="3" t="s">
        <v>80</v>
      </c>
    </row>
    <row r="321" spans="4:9" ht="17.25">
      <c r="D321" s="3">
        <v>105148</v>
      </c>
      <c r="E321" s="3" t="s">
        <v>899</v>
      </c>
      <c r="F321" s="3" t="s">
        <v>900</v>
      </c>
      <c r="G321" s="3" t="s">
        <v>901</v>
      </c>
      <c r="H321" s="3">
        <v>10</v>
      </c>
      <c r="I321" s="3" t="s">
        <v>80</v>
      </c>
    </row>
    <row r="322" spans="4:9" ht="17.25">
      <c r="D322" s="3">
        <v>105149</v>
      </c>
      <c r="E322" s="3" t="s">
        <v>902</v>
      </c>
      <c r="F322" s="3" t="s">
        <v>903</v>
      </c>
      <c r="G322" s="3" t="s">
        <v>904</v>
      </c>
      <c r="H322" s="3">
        <v>10</v>
      </c>
      <c r="I322" s="3" t="s">
        <v>80</v>
      </c>
    </row>
    <row r="323" spans="4:9" ht="17.25">
      <c r="D323" s="3">
        <v>105150</v>
      </c>
      <c r="E323" s="3" t="s">
        <v>905</v>
      </c>
      <c r="F323" s="3" t="s">
        <v>906</v>
      </c>
      <c r="G323" s="3" t="s">
        <v>907</v>
      </c>
      <c r="H323" s="3">
        <v>10</v>
      </c>
      <c r="I323" s="3" t="s">
        <v>80</v>
      </c>
    </row>
    <row r="324" spans="4:9" ht="17.25">
      <c r="D324" s="3">
        <v>105151</v>
      </c>
      <c r="E324" s="3" t="s">
        <v>908</v>
      </c>
      <c r="F324" s="3" t="s">
        <v>909</v>
      </c>
      <c r="G324" s="3" t="s">
        <v>910</v>
      </c>
      <c r="H324" s="3">
        <v>10</v>
      </c>
      <c r="I324" s="3" t="s">
        <v>80</v>
      </c>
    </row>
    <row r="325" spans="4:9" ht="17.25">
      <c r="D325" s="3">
        <v>105152</v>
      </c>
      <c r="E325" s="3" t="s">
        <v>911</v>
      </c>
      <c r="F325" s="3" t="s">
        <v>912</v>
      </c>
      <c r="G325" s="3" t="s">
        <v>913</v>
      </c>
      <c r="H325" s="3">
        <v>10</v>
      </c>
      <c r="I325" s="3" t="s">
        <v>80</v>
      </c>
    </row>
    <row r="326" spans="4:9" ht="17.25">
      <c r="D326" s="3">
        <v>105153</v>
      </c>
      <c r="E326" s="3" t="s">
        <v>914</v>
      </c>
      <c r="F326" s="3" t="s">
        <v>915</v>
      </c>
      <c r="G326" s="3" t="s">
        <v>916</v>
      </c>
      <c r="H326" s="3">
        <v>10</v>
      </c>
      <c r="I326" s="3" t="s">
        <v>80</v>
      </c>
    </row>
    <row r="327" spans="4:9" ht="17.25">
      <c r="D327" s="3">
        <v>105154</v>
      </c>
      <c r="E327" s="3" t="s">
        <v>917</v>
      </c>
      <c r="F327" s="3" t="s">
        <v>918</v>
      </c>
      <c r="G327" s="3" t="s">
        <v>919</v>
      </c>
      <c r="H327" s="3">
        <v>10</v>
      </c>
      <c r="I327" s="3" t="s">
        <v>80</v>
      </c>
    </row>
    <row r="328" spans="4:9" ht="17.25">
      <c r="D328" s="3">
        <v>105155</v>
      </c>
      <c r="E328" s="3" t="s">
        <v>920</v>
      </c>
      <c r="F328" s="3" t="s">
        <v>921</v>
      </c>
      <c r="G328" s="3" t="s">
        <v>922</v>
      </c>
      <c r="H328" s="3">
        <v>10</v>
      </c>
      <c r="I328" s="3" t="s">
        <v>80</v>
      </c>
    </row>
    <row r="329" spans="4:9" ht="17.25">
      <c r="D329" s="3">
        <v>105156</v>
      </c>
      <c r="E329" s="3" t="s">
        <v>923</v>
      </c>
      <c r="F329" s="3" t="s">
        <v>924</v>
      </c>
      <c r="G329" s="3" t="s">
        <v>925</v>
      </c>
      <c r="H329" s="3">
        <v>10</v>
      </c>
      <c r="I329" s="3" t="s">
        <v>80</v>
      </c>
    </row>
    <row r="330" spans="4:9" ht="17.25">
      <c r="D330" s="3">
        <v>105157</v>
      </c>
      <c r="E330" s="3" t="s">
        <v>926</v>
      </c>
      <c r="F330" s="3" t="s">
        <v>927</v>
      </c>
      <c r="G330" s="3" t="s">
        <v>928</v>
      </c>
      <c r="H330" s="3">
        <v>10</v>
      </c>
      <c r="I330" s="3" t="s">
        <v>80</v>
      </c>
    </row>
    <row r="331" spans="4:9" ht="17.25">
      <c r="D331" s="3">
        <v>105158</v>
      </c>
      <c r="E331" s="3" t="s">
        <v>929</v>
      </c>
      <c r="F331" s="3" t="s">
        <v>930</v>
      </c>
      <c r="G331" s="3" t="s">
        <v>931</v>
      </c>
      <c r="H331" s="3">
        <v>10</v>
      </c>
      <c r="I331" s="3" t="s">
        <v>80</v>
      </c>
    </row>
    <row r="332" spans="4:9" ht="17.25">
      <c r="D332" s="3">
        <v>105159</v>
      </c>
      <c r="E332" s="3" t="s">
        <v>932</v>
      </c>
      <c r="F332" s="3" t="s">
        <v>933</v>
      </c>
      <c r="G332" s="3" t="s">
        <v>934</v>
      </c>
      <c r="H332" s="3">
        <v>10</v>
      </c>
      <c r="I332" s="3" t="s">
        <v>80</v>
      </c>
    </row>
    <row r="333" spans="4:9" ht="17.25">
      <c r="D333" s="3">
        <v>105160</v>
      </c>
      <c r="E333" s="3" t="s">
        <v>935</v>
      </c>
      <c r="F333" s="3" t="s">
        <v>936</v>
      </c>
      <c r="G333" s="3" t="s">
        <v>937</v>
      </c>
      <c r="H333" s="3">
        <v>10</v>
      </c>
      <c r="I333" s="3" t="s">
        <v>80</v>
      </c>
    </row>
    <row r="334" spans="4:9" ht="17.25">
      <c r="D334" s="3">
        <v>105161</v>
      </c>
      <c r="E334" s="3" t="s">
        <v>938</v>
      </c>
      <c r="F334" s="3" t="s">
        <v>939</v>
      </c>
      <c r="G334" s="3" t="s">
        <v>940</v>
      </c>
      <c r="H334" s="3">
        <v>10</v>
      </c>
      <c r="I334" s="3" t="s">
        <v>80</v>
      </c>
    </row>
    <row r="335" spans="4:9" ht="17.25">
      <c r="D335" s="3">
        <v>105162</v>
      </c>
      <c r="E335" s="3" t="s">
        <v>941</v>
      </c>
      <c r="F335" s="3" t="s">
        <v>942</v>
      </c>
      <c r="G335" s="3" t="s">
        <v>943</v>
      </c>
      <c r="H335" s="3">
        <v>10</v>
      </c>
      <c r="I335" s="3" t="s">
        <v>80</v>
      </c>
    </row>
    <row r="336" spans="4:9" ht="17.25">
      <c r="D336" s="3">
        <v>105163</v>
      </c>
      <c r="E336" s="3" t="s">
        <v>944</v>
      </c>
      <c r="F336" s="3" t="s">
        <v>945</v>
      </c>
      <c r="G336" s="3" t="s">
        <v>946</v>
      </c>
      <c r="H336" s="3">
        <v>10</v>
      </c>
      <c r="I336" s="3" t="s">
        <v>80</v>
      </c>
    </row>
    <row r="337" spans="4:9" ht="17.25">
      <c r="D337" s="3">
        <v>109001</v>
      </c>
      <c r="E337" s="3" t="s">
        <v>947</v>
      </c>
      <c r="F337" s="3" t="s">
        <v>948</v>
      </c>
      <c r="G337" s="3" t="s">
        <v>948</v>
      </c>
      <c r="H337" s="3">
        <v>10</v>
      </c>
      <c r="I337" s="3" t="s">
        <v>80</v>
      </c>
    </row>
    <row r="338" spans="4:9" ht="17.25">
      <c r="D338" s="3">
        <v>109002</v>
      </c>
      <c r="E338" s="3" t="s">
        <v>949</v>
      </c>
      <c r="F338" s="3" t="s">
        <v>950</v>
      </c>
      <c r="G338" s="3" t="s">
        <v>950</v>
      </c>
      <c r="H338" s="3">
        <v>10</v>
      </c>
      <c r="I338" s="3" t="s">
        <v>80</v>
      </c>
    </row>
    <row r="339" spans="4:9" ht="17.25">
      <c r="D339" s="3">
        <v>109003</v>
      </c>
      <c r="E339" s="3" t="s">
        <v>951</v>
      </c>
      <c r="F339" s="3" t="s">
        <v>952</v>
      </c>
      <c r="G339" s="3" t="s">
        <v>953</v>
      </c>
      <c r="H339" s="3">
        <v>10</v>
      </c>
      <c r="I339" s="3" t="s">
        <v>80</v>
      </c>
    </row>
    <row r="340" spans="4:9" ht="17.25">
      <c r="D340" s="3">
        <v>109004</v>
      </c>
      <c r="E340" s="3" t="s">
        <v>954</v>
      </c>
      <c r="F340" s="3" t="s">
        <v>955</v>
      </c>
      <c r="G340" s="3" t="s">
        <v>956</v>
      </c>
      <c r="H340" s="3">
        <v>10</v>
      </c>
      <c r="I340" s="3" t="s">
        <v>80</v>
      </c>
    </row>
    <row r="341" spans="4:9" ht="17.25">
      <c r="D341" s="3">
        <v>109005</v>
      </c>
      <c r="E341" s="3" t="s">
        <v>957</v>
      </c>
      <c r="F341" s="3" t="s">
        <v>958</v>
      </c>
      <c r="G341" s="3" t="s">
        <v>958</v>
      </c>
      <c r="H341" s="3">
        <v>10</v>
      </c>
      <c r="I341" s="3" t="s">
        <v>80</v>
      </c>
    </row>
    <row r="342" spans="4:9" ht="17.25">
      <c r="D342" s="3">
        <v>109006</v>
      </c>
      <c r="E342" s="3" t="s">
        <v>959</v>
      </c>
      <c r="F342" s="3" t="s">
        <v>960</v>
      </c>
      <c r="G342" s="3" t="s">
        <v>960</v>
      </c>
      <c r="H342" s="3">
        <v>10</v>
      </c>
      <c r="I342" s="3" t="s">
        <v>80</v>
      </c>
    </row>
    <row r="343" spans="4:9" ht="17.25">
      <c r="D343" s="3">
        <v>109007</v>
      </c>
      <c r="E343" s="3" t="s">
        <v>961</v>
      </c>
      <c r="F343" s="3" t="s">
        <v>962</v>
      </c>
      <c r="G343" s="3" t="s">
        <v>963</v>
      </c>
      <c r="H343" s="3">
        <v>10</v>
      </c>
      <c r="I343" s="3" t="s">
        <v>80</v>
      </c>
    </row>
    <row r="344" spans="4:9" ht="17.25">
      <c r="D344" s="3">
        <v>109008</v>
      </c>
      <c r="E344" s="3" t="s">
        <v>964</v>
      </c>
      <c r="F344" s="3" t="s">
        <v>965</v>
      </c>
      <c r="G344" s="3" t="s">
        <v>965</v>
      </c>
      <c r="H344" s="3">
        <v>10</v>
      </c>
      <c r="I344" s="3" t="s">
        <v>80</v>
      </c>
    </row>
    <row r="345" spans="4:9" ht="17.25">
      <c r="D345" s="3">
        <v>109009</v>
      </c>
      <c r="E345" s="3" t="s">
        <v>65</v>
      </c>
      <c r="F345" s="3" t="s">
        <v>66</v>
      </c>
      <c r="G345" s="3" t="s">
        <v>66</v>
      </c>
      <c r="H345" s="3">
        <v>10</v>
      </c>
      <c r="I345" s="3" t="s">
        <v>80</v>
      </c>
    </row>
    <row r="346" spans="4:9" ht="17.25">
      <c r="D346" s="3">
        <v>109010</v>
      </c>
      <c r="E346" s="3" t="s">
        <v>966</v>
      </c>
      <c r="F346" s="3" t="s">
        <v>967</v>
      </c>
      <c r="G346" s="3" t="s">
        <v>967</v>
      </c>
      <c r="H346" s="3">
        <v>10</v>
      </c>
      <c r="I346" s="3" t="s">
        <v>80</v>
      </c>
    </row>
    <row r="347" spans="4:9" ht="17.25">
      <c r="D347" s="3">
        <v>109011</v>
      </c>
      <c r="E347" s="3" t="s">
        <v>968</v>
      </c>
      <c r="F347" s="3" t="s">
        <v>969</v>
      </c>
      <c r="G347" s="3" t="s">
        <v>969</v>
      </c>
      <c r="H347" s="3">
        <v>10</v>
      </c>
      <c r="I347" s="3" t="s">
        <v>80</v>
      </c>
    </row>
    <row r="348" spans="4:9" ht="17.25">
      <c r="D348" s="3">
        <v>109012</v>
      </c>
      <c r="E348" s="3" t="s">
        <v>970</v>
      </c>
      <c r="F348" s="3" t="s">
        <v>971</v>
      </c>
      <c r="G348" s="3" t="s">
        <v>972</v>
      </c>
      <c r="H348" s="3">
        <v>10</v>
      </c>
      <c r="I348" s="3" t="s">
        <v>80</v>
      </c>
    </row>
    <row r="349" spans="4:9" ht="17.25">
      <c r="D349" s="3">
        <v>109013</v>
      </c>
      <c r="E349" s="3" t="s">
        <v>973</v>
      </c>
      <c r="F349" s="3" t="s">
        <v>974</v>
      </c>
      <c r="G349" s="3" t="s">
        <v>974</v>
      </c>
      <c r="H349" s="3">
        <v>10</v>
      </c>
      <c r="I349" s="3" t="s">
        <v>80</v>
      </c>
    </row>
    <row r="350" spans="4:9" ht="17.25">
      <c r="D350" s="3">
        <v>109014</v>
      </c>
      <c r="E350" s="3" t="s">
        <v>975</v>
      </c>
      <c r="F350" s="3" t="s">
        <v>976</v>
      </c>
      <c r="G350" s="3" t="s">
        <v>977</v>
      </c>
      <c r="H350" s="3">
        <v>10</v>
      </c>
      <c r="I350" s="3" t="s">
        <v>80</v>
      </c>
    </row>
    <row r="351" spans="4:9" ht="17.25">
      <c r="D351" s="3">
        <v>109015</v>
      </c>
      <c r="E351" s="3" t="s">
        <v>978</v>
      </c>
      <c r="F351" s="3" t="s">
        <v>979</v>
      </c>
      <c r="G351" s="3" t="s">
        <v>980</v>
      </c>
      <c r="H351" s="3">
        <v>10</v>
      </c>
      <c r="I351" s="3" t="s">
        <v>80</v>
      </c>
    </row>
    <row r="352" spans="4:9" ht="17.25">
      <c r="D352" s="3">
        <v>109016</v>
      </c>
      <c r="E352" s="3" t="s">
        <v>981</v>
      </c>
      <c r="F352" s="3" t="s">
        <v>982</v>
      </c>
      <c r="G352" s="3" t="s">
        <v>982</v>
      </c>
      <c r="H352" s="3">
        <v>10</v>
      </c>
      <c r="I352" s="3" t="s">
        <v>80</v>
      </c>
    </row>
    <row r="353" spans="4:9" ht="17.25">
      <c r="D353" s="3">
        <v>109017</v>
      </c>
      <c r="E353" s="3" t="s">
        <v>983</v>
      </c>
      <c r="F353" s="3" t="s">
        <v>984</v>
      </c>
      <c r="G353" s="3" t="s">
        <v>984</v>
      </c>
      <c r="H353" s="3">
        <v>10</v>
      </c>
      <c r="I353" s="3" t="s">
        <v>80</v>
      </c>
    </row>
    <row r="354" spans="4:9" ht="17.25">
      <c r="D354" s="3">
        <v>109018</v>
      </c>
      <c r="E354" s="3" t="s">
        <v>985</v>
      </c>
      <c r="F354" s="3" t="s">
        <v>986</v>
      </c>
      <c r="G354" s="3" t="s">
        <v>987</v>
      </c>
      <c r="H354" s="3">
        <v>10</v>
      </c>
      <c r="I354" s="3" t="s">
        <v>80</v>
      </c>
    </row>
    <row r="355" spans="4:9" ht="17.25">
      <c r="D355" s="3">
        <v>109019</v>
      </c>
      <c r="E355" s="3" t="s">
        <v>988</v>
      </c>
      <c r="F355" s="3" t="s">
        <v>989</v>
      </c>
      <c r="G355" s="3" t="s">
        <v>989</v>
      </c>
      <c r="H355" s="3">
        <v>10</v>
      </c>
      <c r="I355" s="3" t="s">
        <v>80</v>
      </c>
    </row>
    <row r="356" spans="4:9" ht="17.25">
      <c r="D356" s="3">
        <v>109020</v>
      </c>
      <c r="E356" s="3" t="s">
        <v>990</v>
      </c>
      <c r="F356" s="3" t="s">
        <v>991</v>
      </c>
      <c r="G356" s="3" t="s">
        <v>991</v>
      </c>
      <c r="H356" s="3">
        <v>10</v>
      </c>
      <c r="I356" s="3" t="s">
        <v>80</v>
      </c>
    </row>
    <row r="357" spans="4:9" ht="17.25">
      <c r="D357" s="3">
        <v>109021</v>
      </c>
      <c r="E357" s="3" t="s">
        <v>992</v>
      </c>
      <c r="F357" s="3" t="s">
        <v>993</v>
      </c>
      <c r="G357" s="3" t="s">
        <v>993</v>
      </c>
      <c r="H357" s="3">
        <v>10</v>
      </c>
      <c r="I357" s="3" t="s">
        <v>80</v>
      </c>
    </row>
    <row r="358" spans="4:9" ht="17.25">
      <c r="D358" s="3">
        <v>109022</v>
      </c>
      <c r="E358" s="3" t="s">
        <v>994</v>
      </c>
      <c r="F358" s="3" t="s">
        <v>995</v>
      </c>
      <c r="G358" s="3" t="s">
        <v>995</v>
      </c>
      <c r="H358" s="3">
        <v>10</v>
      </c>
      <c r="I358" s="3" t="s">
        <v>80</v>
      </c>
    </row>
    <row r="359" spans="4:9" ht="17.25">
      <c r="D359" s="3">
        <v>109023</v>
      </c>
      <c r="E359" s="3" t="s">
        <v>996</v>
      </c>
      <c r="F359" s="3" t="s">
        <v>997</v>
      </c>
      <c r="G359" s="3" t="s">
        <v>997</v>
      </c>
      <c r="H359" s="3">
        <v>10</v>
      </c>
      <c r="I359" s="3" t="s">
        <v>80</v>
      </c>
    </row>
    <row r="360" spans="4:9" ht="17.25">
      <c r="D360" s="6">
        <v>109024</v>
      </c>
      <c r="E360" s="3" t="s">
        <v>998</v>
      </c>
      <c r="F360" s="3" t="s">
        <v>999</v>
      </c>
      <c r="G360" s="9" t="s">
        <v>999</v>
      </c>
      <c r="H360" s="9">
        <v>10</v>
      </c>
      <c r="I360" s="3" t="s">
        <v>80</v>
      </c>
    </row>
    <row r="361" spans="4:9" ht="17.25">
      <c r="D361" s="6">
        <v>109025</v>
      </c>
      <c r="E361" s="3" t="s">
        <v>1000</v>
      </c>
      <c r="F361" s="3" t="s">
        <v>1001</v>
      </c>
      <c r="G361" s="3" t="s">
        <v>1001</v>
      </c>
      <c r="H361" s="9">
        <v>10</v>
      </c>
      <c r="I361" s="3" t="s">
        <v>80</v>
      </c>
    </row>
    <row r="362" spans="4:9" ht="17.25">
      <c r="D362" s="6">
        <v>109026</v>
      </c>
      <c r="E362" s="3" t="s">
        <v>1002</v>
      </c>
      <c r="F362" s="3" t="s">
        <v>1003</v>
      </c>
      <c r="G362" s="9" t="s">
        <v>1003</v>
      </c>
      <c r="H362" s="9">
        <v>10</v>
      </c>
      <c r="I362" s="3" t="s">
        <v>80</v>
      </c>
    </row>
    <row r="363" spans="4:9" ht="17.25">
      <c r="D363" s="6">
        <v>109027</v>
      </c>
      <c r="E363" s="3" t="s">
        <v>1004</v>
      </c>
      <c r="F363" s="3" t="s">
        <v>1005</v>
      </c>
      <c r="G363" s="3" t="s">
        <v>1005</v>
      </c>
      <c r="H363" s="9">
        <v>10</v>
      </c>
      <c r="I363" s="3" t="s">
        <v>80</v>
      </c>
    </row>
    <row r="364" spans="4:9" ht="17.25">
      <c r="D364" s="6">
        <v>109028</v>
      </c>
      <c r="E364" s="3" t="s">
        <v>1006</v>
      </c>
      <c r="F364" s="3" t="s">
        <v>1007</v>
      </c>
      <c r="G364" s="3" t="s">
        <v>1007</v>
      </c>
      <c r="H364" s="9">
        <v>10</v>
      </c>
      <c r="I364" s="3" t="s">
        <v>80</v>
      </c>
    </row>
    <row r="365" spans="4:9" ht="17.25">
      <c r="D365" s="6">
        <v>109029</v>
      </c>
      <c r="E365" s="3" t="s">
        <v>1008</v>
      </c>
      <c r="F365" s="3" t="s">
        <v>1009</v>
      </c>
      <c r="G365" s="3" t="s">
        <v>1009</v>
      </c>
      <c r="H365" s="9">
        <v>10</v>
      </c>
      <c r="I365" s="3" t="s">
        <v>80</v>
      </c>
    </row>
    <row r="366" spans="4:9" ht="17.25">
      <c r="D366" s="6">
        <v>109030</v>
      </c>
      <c r="E366" s="3" t="s">
        <v>1010</v>
      </c>
      <c r="F366" s="3" t="s">
        <v>1011</v>
      </c>
      <c r="G366" s="3" t="s">
        <v>1011</v>
      </c>
      <c r="H366" s="9">
        <v>10</v>
      </c>
      <c r="I366" s="3" t="s">
        <v>80</v>
      </c>
    </row>
    <row r="367" spans="4:9" ht="17.25">
      <c r="D367" s="6">
        <v>109031</v>
      </c>
      <c r="E367" s="3" t="s">
        <v>1012</v>
      </c>
      <c r="F367" s="3" t="s">
        <v>1013</v>
      </c>
      <c r="G367" s="3" t="s">
        <v>1013</v>
      </c>
      <c r="H367" s="9">
        <v>10</v>
      </c>
      <c r="I367" s="3" t="s">
        <v>80</v>
      </c>
    </row>
    <row r="368" spans="4:9" ht="17.25">
      <c r="D368" s="3">
        <v>109032</v>
      </c>
      <c r="E368" s="3" t="s">
        <v>1014</v>
      </c>
      <c r="F368" s="3" t="s">
        <v>1015</v>
      </c>
      <c r="G368" s="3" t="s">
        <v>1015</v>
      </c>
      <c r="H368" s="3">
        <v>10</v>
      </c>
      <c r="I368" s="3" t="s">
        <v>80</v>
      </c>
    </row>
    <row r="369" spans="4:9" ht="17.25">
      <c r="D369" s="6">
        <v>109033</v>
      </c>
      <c r="E369" s="3" t="s">
        <v>1016</v>
      </c>
      <c r="F369" s="3" t="s">
        <v>1017</v>
      </c>
      <c r="G369" s="3" t="s">
        <v>1017</v>
      </c>
      <c r="H369" s="3">
        <v>10</v>
      </c>
      <c r="I369" s="3" t="s">
        <v>80</v>
      </c>
    </row>
    <row r="370" spans="4:9" ht="17.25">
      <c r="D370" s="6">
        <v>109034</v>
      </c>
      <c r="E370" s="3" t="s">
        <v>1018</v>
      </c>
      <c r="F370" s="3" t="s">
        <v>1019</v>
      </c>
      <c r="G370" s="3" t="s">
        <v>1019</v>
      </c>
      <c r="H370" s="3">
        <v>10</v>
      </c>
      <c r="I370" s="3" t="s">
        <v>80</v>
      </c>
    </row>
    <row r="371" spans="4:9" ht="17.25">
      <c r="D371" s="6">
        <v>109035</v>
      </c>
      <c r="E371" s="3" t="s">
        <v>1020</v>
      </c>
      <c r="F371" s="3" t="s">
        <v>1021</v>
      </c>
      <c r="G371" s="3" t="s">
        <v>1021</v>
      </c>
      <c r="H371" s="3">
        <v>10</v>
      </c>
      <c r="I371" s="3" t="s">
        <v>80</v>
      </c>
    </row>
    <row r="372" spans="4:9" ht="17.25">
      <c r="D372" s="6">
        <v>109036</v>
      </c>
      <c r="E372" s="3" t="s">
        <v>1022</v>
      </c>
      <c r="F372" s="3" t="s">
        <v>1023</v>
      </c>
      <c r="G372" s="3" t="s">
        <v>1023</v>
      </c>
      <c r="H372" s="3">
        <v>10</v>
      </c>
      <c r="I372" s="3" t="s">
        <v>80</v>
      </c>
    </row>
    <row r="373" spans="4:9" ht="17.25">
      <c r="D373" s="6">
        <v>109037</v>
      </c>
      <c r="E373" s="3" t="s">
        <v>1024</v>
      </c>
      <c r="F373" s="3" t="s">
        <v>1025</v>
      </c>
      <c r="G373" s="3" t="s">
        <v>1025</v>
      </c>
      <c r="H373" s="3">
        <v>10</v>
      </c>
      <c r="I373" s="3" t="s">
        <v>80</v>
      </c>
    </row>
    <row r="374" spans="4:9" ht="17.25">
      <c r="D374" s="6">
        <v>109038</v>
      </c>
      <c r="E374" s="3" t="s">
        <v>1026</v>
      </c>
      <c r="F374" s="3" t="s">
        <v>1027</v>
      </c>
      <c r="G374" s="3" t="s">
        <v>1027</v>
      </c>
      <c r="H374" s="3">
        <v>10</v>
      </c>
      <c r="I374" s="3" t="s">
        <v>80</v>
      </c>
    </row>
    <row r="375" spans="4:9" ht="17.25">
      <c r="D375" s="6">
        <v>109039</v>
      </c>
      <c r="E375" s="3" t="s">
        <v>1028</v>
      </c>
      <c r="F375" s="3" t="s">
        <v>1029</v>
      </c>
      <c r="G375" s="3" t="s">
        <v>1029</v>
      </c>
      <c r="H375" s="3">
        <v>10</v>
      </c>
      <c r="I375" s="3" t="s">
        <v>80</v>
      </c>
    </row>
    <row r="376" spans="4:9" ht="17.25">
      <c r="D376" s="6">
        <v>109040</v>
      </c>
      <c r="E376" s="3" t="s">
        <v>1030</v>
      </c>
      <c r="F376" s="3" t="s">
        <v>1031</v>
      </c>
      <c r="G376" s="3" t="s">
        <v>1031</v>
      </c>
      <c r="H376" s="3">
        <v>10</v>
      </c>
      <c r="I376" s="3" t="s">
        <v>80</v>
      </c>
    </row>
    <row r="377" spans="4:9" ht="17.25">
      <c r="D377" s="6">
        <v>109041</v>
      </c>
      <c r="E377" s="3" t="s">
        <v>1032</v>
      </c>
      <c r="F377" s="3" t="s">
        <v>1033</v>
      </c>
      <c r="G377" s="3" t="s">
        <v>1033</v>
      </c>
      <c r="H377" s="3">
        <v>10</v>
      </c>
      <c r="I377" s="3" t="s">
        <v>80</v>
      </c>
    </row>
    <row r="378" spans="4:9" ht="17.25">
      <c r="D378" s="6">
        <v>109042</v>
      </c>
      <c r="E378" s="3" t="s">
        <v>1034</v>
      </c>
      <c r="F378" s="3" t="s">
        <v>1035</v>
      </c>
      <c r="G378" s="3" t="s">
        <v>1035</v>
      </c>
      <c r="H378" s="3">
        <v>10</v>
      </c>
      <c r="I378" s="3" t="s">
        <v>80</v>
      </c>
    </row>
    <row r="379" spans="4:9" ht="17.25">
      <c r="D379" s="6">
        <v>109043</v>
      </c>
      <c r="E379" s="3" t="s">
        <v>1036</v>
      </c>
      <c r="F379" s="3" t="s">
        <v>1037</v>
      </c>
      <c r="G379" s="3" t="s">
        <v>1037</v>
      </c>
      <c r="H379" s="3">
        <v>10</v>
      </c>
      <c r="I379" s="3" t="s">
        <v>80</v>
      </c>
    </row>
    <row r="380" spans="4:9" ht="17.25">
      <c r="D380" s="6">
        <v>109044</v>
      </c>
      <c r="E380" s="3" t="s">
        <v>1038</v>
      </c>
      <c r="F380" s="3" t="s">
        <v>1039</v>
      </c>
      <c r="G380" s="3" t="s">
        <v>1040</v>
      </c>
      <c r="H380" s="3">
        <v>10</v>
      </c>
      <c r="I380" s="3" t="s">
        <v>80</v>
      </c>
    </row>
    <row r="381" spans="4:9" ht="17.25">
      <c r="D381" s="12">
        <v>109045</v>
      </c>
      <c r="E381" s="3" t="s">
        <v>1041</v>
      </c>
      <c r="F381" s="3" t="s">
        <v>1042</v>
      </c>
      <c r="G381" s="3" t="s">
        <v>1042</v>
      </c>
      <c r="H381" s="12">
        <v>10</v>
      </c>
      <c r="I381" s="3" t="s">
        <v>80</v>
      </c>
    </row>
    <row r="382" spans="4:9" ht="17.25">
      <c r="D382" s="3">
        <v>109046</v>
      </c>
      <c r="E382" s="3" t="s">
        <v>1043</v>
      </c>
      <c r="F382" s="3" t="s">
        <v>1044</v>
      </c>
      <c r="G382" s="3" t="s">
        <v>1044</v>
      </c>
      <c r="H382" s="3">
        <v>10</v>
      </c>
      <c r="I382" s="3" t="s">
        <v>80</v>
      </c>
    </row>
    <row r="383" spans="4:9" ht="17.25">
      <c r="D383" s="6">
        <v>109047</v>
      </c>
      <c r="E383" s="3" t="s">
        <v>1036</v>
      </c>
      <c r="F383" s="3" t="s">
        <v>1037</v>
      </c>
      <c r="G383" s="3" t="s">
        <v>1037</v>
      </c>
      <c r="H383" s="3">
        <v>10</v>
      </c>
      <c r="I383" s="3" t="s">
        <v>80</v>
      </c>
    </row>
    <row r="384" spans="4:9" ht="17.25">
      <c r="D384" s="3">
        <v>109048</v>
      </c>
      <c r="E384" s="3" t="s">
        <v>1045</v>
      </c>
      <c r="F384" s="3" t="s">
        <v>1046</v>
      </c>
      <c r="G384" s="3" t="s">
        <v>1046</v>
      </c>
      <c r="H384" s="3">
        <v>10</v>
      </c>
      <c r="I384" s="3" t="s">
        <v>80</v>
      </c>
    </row>
    <row r="385" spans="4:9" ht="17.25">
      <c r="D385" s="6">
        <v>109049</v>
      </c>
      <c r="E385" s="3" t="s">
        <v>1047</v>
      </c>
      <c r="F385" s="3" t="s">
        <v>1048</v>
      </c>
      <c r="G385" s="3" t="s">
        <v>1048</v>
      </c>
      <c r="H385" s="3">
        <v>10</v>
      </c>
      <c r="I385" s="3" t="s">
        <v>80</v>
      </c>
    </row>
    <row r="386" spans="4:9" ht="17.25">
      <c r="D386" s="6">
        <v>109050</v>
      </c>
      <c r="E386" s="3" t="s">
        <v>1049</v>
      </c>
      <c r="F386" s="3" t="s">
        <v>1050</v>
      </c>
      <c r="G386" s="3" t="s">
        <v>1050</v>
      </c>
      <c r="H386" s="3">
        <v>10</v>
      </c>
      <c r="I386" s="3" t="s">
        <v>80</v>
      </c>
    </row>
    <row r="387" spans="4:9" ht="17.25">
      <c r="D387" s="3">
        <v>109051</v>
      </c>
      <c r="E387" s="3" t="s">
        <v>1051</v>
      </c>
      <c r="F387" s="3" t="s">
        <v>1052</v>
      </c>
      <c r="G387" s="3" t="s">
        <v>1052</v>
      </c>
      <c r="H387" s="3">
        <v>10</v>
      </c>
      <c r="I387" s="3" t="s">
        <v>80</v>
      </c>
    </row>
    <row r="388" spans="4:9" ht="17.25">
      <c r="D388" s="3">
        <v>109052</v>
      </c>
      <c r="E388" s="3" t="s">
        <v>1053</v>
      </c>
      <c r="F388" s="3" t="s">
        <v>1054</v>
      </c>
      <c r="G388" s="3" t="s">
        <v>1054</v>
      </c>
      <c r="H388" s="3">
        <v>10</v>
      </c>
      <c r="I388" s="3" t="s">
        <v>80</v>
      </c>
    </row>
    <row r="389" spans="4:9" ht="17.25">
      <c r="D389" s="3">
        <v>109053</v>
      </c>
      <c r="E389" s="3" t="s">
        <v>1055</v>
      </c>
      <c r="F389" s="3" t="s">
        <v>1056</v>
      </c>
      <c r="G389" s="3" t="s">
        <v>1056</v>
      </c>
      <c r="H389" s="3">
        <v>10</v>
      </c>
      <c r="I389" s="3" t="s">
        <v>80</v>
      </c>
    </row>
    <row r="390" spans="4:9" ht="17.25">
      <c r="D390" s="3">
        <v>109054</v>
      </c>
      <c r="E390" s="3" t="s">
        <v>1057</v>
      </c>
      <c r="F390" s="3" t="s">
        <v>1058</v>
      </c>
      <c r="G390" s="3" t="s">
        <v>1058</v>
      </c>
      <c r="H390" s="3">
        <v>10</v>
      </c>
      <c r="I390" s="3" t="s">
        <v>80</v>
      </c>
    </row>
    <row r="391" spans="4:9" ht="17.25">
      <c r="D391" s="3">
        <v>109055</v>
      </c>
      <c r="E391" s="3" t="s">
        <v>1059</v>
      </c>
      <c r="F391" s="3" t="s">
        <v>1060</v>
      </c>
      <c r="G391" s="3" t="s">
        <v>1061</v>
      </c>
      <c r="H391" s="3">
        <v>10</v>
      </c>
      <c r="I391" s="3" t="s">
        <v>80</v>
      </c>
    </row>
    <row r="392" spans="4:9" ht="17.25">
      <c r="D392" s="3">
        <v>109056</v>
      </c>
      <c r="E392" s="3" t="s">
        <v>1062</v>
      </c>
      <c r="F392" s="3" t="s">
        <v>1063</v>
      </c>
      <c r="G392" s="3" t="s">
        <v>1064</v>
      </c>
      <c r="H392" s="3">
        <v>10</v>
      </c>
      <c r="I392" s="3" t="s">
        <v>80</v>
      </c>
    </row>
    <row r="393" spans="4:9" ht="17.25">
      <c r="D393" s="3">
        <v>109057</v>
      </c>
      <c r="E393" s="3" t="s">
        <v>1065</v>
      </c>
      <c r="F393" s="3" t="s">
        <v>1066</v>
      </c>
      <c r="G393" s="3" t="s">
        <v>1066</v>
      </c>
      <c r="H393" s="3">
        <v>10</v>
      </c>
      <c r="I393" s="3" t="s">
        <v>80</v>
      </c>
    </row>
    <row r="394" spans="4:9" ht="17.25">
      <c r="D394" s="3">
        <v>109058</v>
      </c>
      <c r="E394" s="3" t="s">
        <v>1067</v>
      </c>
      <c r="F394" s="3" t="s">
        <v>1068</v>
      </c>
      <c r="G394" s="3" t="s">
        <v>1068</v>
      </c>
      <c r="H394" s="3">
        <v>10</v>
      </c>
      <c r="I394" s="3" t="s">
        <v>80</v>
      </c>
    </row>
    <row r="395" spans="4:9" ht="17.25">
      <c r="D395" s="3">
        <v>109059</v>
      </c>
      <c r="E395" s="3" t="s">
        <v>1069</v>
      </c>
      <c r="F395" s="3" t="s">
        <v>1070</v>
      </c>
      <c r="G395" s="3" t="s">
        <v>1071</v>
      </c>
      <c r="H395" s="3">
        <v>10</v>
      </c>
      <c r="I395" s="3" t="s">
        <v>80</v>
      </c>
    </row>
    <row r="396" spans="4:9" ht="17.25">
      <c r="D396" s="3">
        <v>109060</v>
      </c>
      <c r="E396" s="3" t="s">
        <v>1072</v>
      </c>
      <c r="F396" s="3" t="s">
        <v>1073</v>
      </c>
      <c r="G396" s="3" t="s">
        <v>1073</v>
      </c>
      <c r="H396" s="3">
        <v>10</v>
      </c>
      <c r="I396" s="3" t="s">
        <v>80</v>
      </c>
    </row>
    <row r="397" spans="4:9" ht="17.25">
      <c r="D397" s="3">
        <v>109061</v>
      </c>
      <c r="E397" s="3" t="s">
        <v>1074</v>
      </c>
      <c r="F397" s="3" t="s">
        <v>1075</v>
      </c>
      <c r="G397" s="3" t="s">
        <v>1075</v>
      </c>
      <c r="H397" s="3">
        <v>10</v>
      </c>
      <c r="I397" s="3" t="s">
        <v>80</v>
      </c>
    </row>
    <row r="398" spans="4:9" ht="17.25">
      <c r="D398" s="3">
        <v>109062</v>
      </c>
      <c r="E398" s="3" t="s">
        <v>1076</v>
      </c>
      <c r="F398" s="3" t="s">
        <v>1077</v>
      </c>
      <c r="G398" s="3" t="s">
        <v>1077</v>
      </c>
      <c r="H398" s="3">
        <v>10</v>
      </c>
      <c r="I398" s="3" t="s">
        <v>80</v>
      </c>
    </row>
    <row r="399" spans="4:9" ht="17.25">
      <c r="D399" s="3">
        <v>109063</v>
      </c>
      <c r="E399" s="3" t="s">
        <v>1078</v>
      </c>
      <c r="F399" s="3" t="s">
        <v>1079</v>
      </c>
      <c r="G399" s="3" t="s">
        <v>1079</v>
      </c>
      <c r="H399" s="3">
        <v>10</v>
      </c>
      <c r="I399" s="3" t="s">
        <v>80</v>
      </c>
    </row>
    <row r="400" spans="4:9" ht="17.25">
      <c r="D400" s="3">
        <v>109064</v>
      </c>
      <c r="E400" s="3" t="s">
        <v>1080</v>
      </c>
      <c r="F400" s="3" t="s">
        <v>1081</v>
      </c>
      <c r="G400" s="3" t="s">
        <v>1081</v>
      </c>
      <c r="H400" s="3">
        <v>10</v>
      </c>
      <c r="I400" s="3" t="s">
        <v>80</v>
      </c>
    </row>
    <row r="401" spans="4:9" ht="17.25">
      <c r="D401" s="3">
        <v>109065</v>
      </c>
      <c r="E401" s="3" t="s">
        <v>1082</v>
      </c>
      <c r="F401" s="3" t="s">
        <v>1083</v>
      </c>
      <c r="G401" s="3" t="s">
        <v>1083</v>
      </c>
      <c r="H401" s="3">
        <v>10</v>
      </c>
      <c r="I401" s="3" t="s">
        <v>80</v>
      </c>
    </row>
    <row r="402" spans="4:9" ht="17.25">
      <c r="D402" s="3">
        <v>109066</v>
      </c>
      <c r="E402" s="3" t="s">
        <v>1084</v>
      </c>
      <c r="F402" s="3" t="s">
        <v>1085</v>
      </c>
      <c r="G402" s="3" t="s">
        <v>1085</v>
      </c>
      <c r="H402" s="3">
        <v>10</v>
      </c>
      <c r="I402" s="3" t="s">
        <v>80</v>
      </c>
    </row>
    <row r="403" spans="4:9" ht="17.25">
      <c r="D403" s="3">
        <v>109067</v>
      </c>
      <c r="E403" s="3" t="s">
        <v>1086</v>
      </c>
      <c r="F403" s="3" t="s">
        <v>1087</v>
      </c>
      <c r="G403" s="3" t="s">
        <v>1087</v>
      </c>
      <c r="H403" s="3">
        <v>10</v>
      </c>
      <c r="I403" s="3" t="s">
        <v>80</v>
      </c>
    </row>
    <row r="404" spans="4:9" ht="17.25">
      <c r="D404" s="3">
        <v>109068</v>
      </c>
      <c r="E404" s="3" t="s">
        <v>1088</v>
      </c>
      <c r="F404" s="3" t="s">
        <v>1089</v>
      </c>
      <c r="G404" s="3" t="s">
        <v>1089</v>
      </c>
      <c r="H404" s="3">
        <v>10</v>
      </c>
      <c r="I404" s="3" t="s">
        <v>80</v>
      </c>
    </row>
    <row r="405" spans="4:9" ht="17.25">
      <c r="D405" s="3">
        <v>109069</v>
      </c>
      <c r="E405" s="3" t="s">
        <v>1090</v>
      </c>
      <c r="F405" s="3" t="s">
        <v>1091</v>
      </c>
      <c r="G405" s="3" t="s">
        <v>1091</v>
      </c>
      <c r="H405" s="3">
        <v>10</v>
      </c>
      <c r="I405" s="3" t="s">
        <v>80</v>
      </c>
    </row>
    <row r="406" spans="4:9" ht="17.25">
      <c r="D406" s="3">
        <v>109070</v>
      </c>
      <c r="E406" s="3" t="s">
        <v>1092</v>
      </c>
      <c r="F406" s="3" t="s">
        <v>1093</v>
      </c>
      <c r="G406" s="3" t="s">
        <v>1093</v>
      </c>
      <c r="H406" s="3">
        <v>10</v>
      </c>
      <c r="I406" s="3" t="s">
        <v>80</v>
      </c>
    </row>
    <row r="407" spans="4:9" ht="17.25">
      <c r="D407" s="3">
        <v>109071</v>
      </c>
      <c r="E407" s="3" t="s">
        <v>1094</v>
      </c>
      <c r="F407" s="3" t="s">
        <v>1095</v>
      </c>
      <c r="G407" s="3" t="s">
        <v>1095</v>
      </c>
      <c r="H407" s="3">
        <v>10</v>
      </c>
      <c r="I407" s="3" t="s">
        <v>80</v>
      </c>
    </row>
    <row r="408" spans="4:9" ht="17.25">
      <c r="D408" s="3">
        <v>109072</v>
      </c>
      <c r="E408" s="3" t="s">
        <v>1096</v>
      </c>
      <c r="F408" s="3" t="s">
        <v>1097</v>
      </c>
      <c r="G408" s="3" t="s">
        <v>1097</v>
      </c>
      <c r="H408" s="3">
        <v>10</v>
      </c>
      <c r="I408" s="3" t="s">
        <v>80</v>
      </c>
    </row>
    <row r="409" spans="4:9" ht="17.25">
      <c r="D409" s="3">
        <v>109073</v>
      </c>
      <c r="E409" s="3" t="s">
        <v>1098</v>
      </c>
      <c r="F409" s="3" t="s">
        <v>1099</v>
      </c>
      <c r="G409" s="3" t="s">
        <v>1099</v>
      </c>
      <c r="H409" s="3">
        <v>10</v>
      </c>
      <c r="I409" s="3" t="s">
        <v>80</v>
      </c>
    </row>
    <row r="410" spans="4:9" ht="17.25">
      <c r="D410" s="3">
        <v>109074</v>
      </c>
      <c r="E410" s="3" t="s">
        <v>1100</v>
      </c>
      <c r="F410" s="3" t="s">
        <v>1101</v>
      </c>
      <c r="G410" s="3" t="s">
        <v>1101</v>
      </c>
      <c r="H410" s="3">
        <v>10</v>
      </c>
      <c r="I410" s="3" t="s">
        <v>80</v>
      </c>
    </row>
    <row r="411" spans="4:9" ht="17.25">
      <c r="D411" s="3">
        <v>109075</v>
      </c>
      <c r="E411" s="3" t="s">
        <v>1102</v>
      </c>
      <c r="F411" s="3" t="s">
        <v>1103</v>
      </c>
      <c r="G411" s="3" t="s">
        <v>1103</v>
      </c>
      <c r="H411" s="3">
        <v>10</v>
      </c>
      <c r="I411" s="3" t="s">
        <v>80</v>
      </c>
    </row>
    <row r="412" spans="4:9" ht="17.25">
      <c r="D412" s="3">
        <v>109076</v>
      </c>
      <c r="E412" s="3" t="s">
        <v>1104</v>
      </c>
      <c r="F412" s="3" t="s">
        <v>1105</v>
      </c>
      <c r="G412" s="3" t="s">
        <v>1105</v>
      </c>
      <c r="H412" s="3">
        <v>10</v>
      </c>
      <c r="I412" s="3" t="s">
        <v>80</v>
      </c>
    </row>
    <row r="413" spans="4:9" ht="17.25">
      <c r="D413" s="3">
        <v>109077</v>
      </c>
      <c r="E413" s="3" t="s">
        <v>1106</v>
      </c>
      <c r="F413" s="3" t="s">
        <v>1107</v>
      </c>
      <c r="G413" s="3" t="s">
        <v>1107</v>
      </c>
      <c r="H413" s="3">
        <v>10</v>
      </c>
      <c r="I413" s="3" t="s">
        <v>80</v>
      </c>
    </row>
    <row r="414" spans="4:9" ht="17.25">
      <c r="D414" s="3">
        <v>109078</v>
      </c>
      <c r="E414" s="3" t="s">
        <v>1043</v>
      </c>
      <c r="F414" s="3" t="s">
        <v>1044</v>
      </c>
      <c r="G414" s="3" t="s">
        <v>1044</v>
      </c>
      <c r="H414" s="3">
        <v>10</v>
      </c>
      <c r="I414" s="3" t="s">
        <v>80</v>
      </c>
    </row>
    <row r="415" spans="4:9" ht="17.25">
      <c r="D415" s="3">
        <v>109079</v>
      </c>
      <c r="E415" s="3" t="s">
        <v>1108</v>
      </c>
      <c r="F415" s="3" t="s">
        <v>1109</v>
      </c>
      <c r="G415" s="3" t="s">
        <v>1109</v>
      </c>
      <c r="H415" s="3">
        <v>10</v>
      </c>
      <c r="I415" s="3" t="s">
        <v>80</v>
      </c>
    </row>
    <row r="416" spans="4:9" ht="17.25">
      <c r="D416" s="3">
        <v>109080</v>
      </c>
      <c r="E416" s="3" t="s">
        <v>1110</v>
      </c>
      <c r="F416" s="3" t="s">
        <v>1111</v>
      </c>
      <c r="G416" s="3" t="s">
        <v>1111</v>
      </c>
      <c r="H416" s="3">
        <v>10</v>
      </c>
      <c r="I416" s="3" t="s">
        <v>80</v>
      </c>
    </row>
    <row r="417" spans="4:9" ht="17.25">
      <c r="D417" s="3">
        <v>109081</v>
      </c>
      <c r="E417" s="3" t="s">
        <v>1112</v>
      </c>
      <c r="F417" s="3" t="s">
        <v>1113</v>
      </c>
      <c r="G417" s="3" t="s">
        <v>1113</v>
      </c>
      <c r="H417" s="3">
        <v>10</v>
      </c>
      <c r="I417" s="3" t="s">
        <v>80</v>
      </c>
    </row>
    <row r="418" spans="4:9" ht="17.25">
      <c r="D418" s="3">
        <v>109082</v>
      </c>
      <c r="E418" s="3" t="s">
        <v>1026</v>
      </c>
      <c r="F418" s="3" t="s">
        <v>1027</v>
      </c>
      <c r="G418" s="3" t="s">
        <v>1027</v>
      </c>
      <c r="H418" s="3">
        <v>10</v>
      </c>
      <c r="I418" s="3" t="s">
        <v>80</v>
      </c>
    </row>
    <row r="419" spans="4:9" ht="17.25">
      <c r="D419" s="3">
        <v>109083</v>
      </c>
      <c r="E419" s="3" t="s">
        <v>1114</v>
      </c>
      <c r="F419" s="3" t="s">
        <v>1115</v>
      </c>
      <c r="G419" s="3" t="s">
        <v>1115</v>
      </c>
      <c r="H419" s="3">
        <v>10</v>
      </c>
      <c r="I419" s="3" t="s">
        <v>80</v>
      </c>
    </row>
    <row r="420" spans="4:9" ht="17.25">
      <c r="D420" s="3">
        <v>109084</v>
      </c>
      <c r="E420" s="3" t="s">
        <v>1116</v>
      </c>
      <c r="F420" s="3" t="s">
        <v>1117</v>
      </c>
      <c r="G420" s="3" t="s">
        <v>1117</v>
      </c>
      <c r="H420" s="3">
        <v>10</v>
      </c>
      <c r="I420" s="3" t="s">
        <v>80</v>
      </c>
    </row>
    <row r="421" spans="4:9" ht="17.25">
      <c r="D421" s="3">
        <v>109085</v>
      </c>
      <c r="E421" s="3" t="s">
        <v>1118</v>
      </c>
      <c r="F421" s="3" t="s">
        <v>1119</v>
      </c>
      <c r="G421" s="3" t="s">
        <v>1119</v>
      </c>
      <c r="H421" s="3">
        <v>10</v>
      </c>
      <c r="I421" s="3" t="s">
        <v>80</v>
      </c>
    </row>
    <row r="422" spans="4:9" ht="17.25">
      <c r="D422" s="3">
        <v>109086</v>
      </c>
      <c r="E422" s="3" t="s">
        <v>1120</v>
      </c>
      <c r="F422" s="3" t="s">
        <v>1121</v>
      </c>
      <c r="G422" s="3" t="s">
        <v>1121</v>
      </c>
      <c r="H422" s="3">
        <v>10</v>
      </c>
      <c r="I422" s="3" t="s">
        <v>80</v>
      </c>
    </row>
    <row r="423" spans="4:9" ht="17.25">
      <c r="D423" s="3">
        <v>109087</v>
      </c>
      <c r="E423" s="3" t="s">
        <v>1122</v>
      </c>
      <c r="F423" s="3" t="s">
        <v>1123</v>
      </c>
      <c r="G423" s="3" t="s">
        <v>1123</v>
      </c>
      <c r="H423" s="3">
        <v>10</v>
      </c>
      <c r="I423" s="3" t="s">
        <v>80</v>
      </c>
    </row>
    <row r="424" spans="4:9" ht="17.25">
      <c r="D424" s="3">
        <v>109088</v>
      </c>
      <c r="E424" s="3" t="s">
        <v>1124</v>
      </c>
      <c r="F424" s="3" t="s">
        <v>1125</v>
      </c>
      <c r="G424" s="3" t="s">
        <v>1125</v>
      </c>
      <c r="H424" s="3">
        <v>10</v>
      </c>
      <c r="I424" s="3" t="s">
        <v>80</v>
      </c>
    </row>
    <row r="425" spans="4:9" ht="17.25">
      <c r="D425" s="3">
        <v>109089</v>
      </c>
      <c r="E425" s="3" t="s">
        <v>1126</v>
      </c>
      <c r="F425" s="3" t="s">
        <v>1127</v>
      </c>
      <c r="G425" s="3" t="s">
        <v>1127</v>
      </c>
      <c r="H425" s="3">
        <v>10</v>
      </c>
      <c r="I425" s="3" t="s">
        <v>250</v>
      </c>
    </row>
    <row r="426" spans="4:9" ht="17.25">
      <c r="D426" s="3">
        <v>109090</v>
      </c>
      <c r="E426" s="3" t="s">
        <v>1128</v>
      </c>
      <c r="F426" s="3" t="s">
        <v>1129</v>
      </c>
      <c r="G426" s="3" t="s">
        <v>1129</v>
      </c>
      <c r="H426" s="3">
        <v>10</v>
      </c>
      <c r="I426" s="3" t="s">
        <v>250</v>
      </c>
    </row>
    <row r="427" spans="4:9" ht="17.25">
      <c r="D427" s="3">
        <v>109091</v>
      </c>
      <c r="E427" s="3" t="s">
        <v>1130</v>
      </c>
      <c r="F427" s="3" t="s">
        <v>1131</v>
      </c>
      <c r="G427" s="3" t="s">
        <v>1131</v>
      </c>
      <c r="H427" s="3">
        <v>10</v>
      </c>
      <c r="I427" s="3" t="s">
        <v>250</v>
      </c>
    </row>
    <row r="428" spans="4:9" ht="17.25">
      <c r="D428" s="3">
        <v>109092</v>
      </c>
      <c r="E428" s="3" t="s">
        <v>1132</v>
      </c>
      <c r="F428" s="3" t="s">
        <v>1133</v>
      </c>
      <c r="G428" s="3" t="s">
        <v>1133</v>
      </c>
      <c r="H428" s="3">
        <v>10</v>
      </c>
      <c r="I428" s="3" t="s">
        <v>250</v>
      </c>
    </row>
    <row r="429" spans="4:9" ht="17.25">
      <c r="D429" s="3">
        <v>109093</v>
      </c>
      <c r="E429" s="3" t="s">
        <v>1134</v>
      </c>
      <c r="F429" s="3" t="s">
        <v>1135</v>
      </c>
      <c r="G429" s="3" t="s">
        <v>1135</v>
      </c>
      <c r="H429" s="3">
        <v>10</v>
      </c>
      <c r="I429" s="3" t="s">
        <v>250</v>
      </c>
    </row>
    <row r="430" spans="4:9" ht="17.25">
      <c r="D430" s="3">
        <v>109094</v>
      </c>
      <c r="E430" s="3" t="s">
        <v>1136</v>
      </c>
      <c r="F430" s="3" t="s">
        <v>1137</v>
      </c>
      <c r="G430" s="3" t="s">
        <v>1137</v>
      </c>
      <c r="H430" s="3">
        <v>10</v>
      </c>
      <c r="I430" s="3" t="s">
        <v>250</v>
      </c>
    </row>
    <row r="431" spans="4:9" ht="17.25">
      <c r="D431" s="3">
        <v>109095</v>
      </c>
      <c r="E431" s="3" t="s">
        <v>1138</v>
      </c>
      <c r="F431" s="3" t="s">
        <v>1139</v>
      </c>
      <c r="G431" s="3" t="s">
        <v>1139</v>
      </c>
      <c r="H431" s="3">
        <v>10</v>
      </c>
      <c r="I431" s="3" t="s">
        <v>250</v>
      </c>
    </row>
    <row r="432" spans="4:9" ht="17.25">
      <c r="D432" s="3">
        <v>109096</v>
      </c>
      <c r="E432" s="3" t="s">
        <v>1140</v>
      </c>
      <c r="F432" s="3" t="s">
        <v>1141</v>
      </c>
      <c r="G432" s="3" t="s">
        <v>1141</v>
      </c>
      <c r="H432" s="3">
        <v>10</v>
      </c>
      <c r="I432" s="3" t="s">
        <v>250</v>
      </c>
    </row>
    <row r="433" spans="4:9" ht="17.25">
      <c r="D433" s="3">
        <v>109097</v>
      </c>
      <c r="E433" s="3" t="s">
        <v>1142</v>
      </c>
      <c r="F433" s="3" t="s">
        <v>1143</v>
      </c>
      <c r="G433" s="3" t="s">
        <v>1143</v>
      </c>
      <c r="H433" s="3">
        <v>10</v>
      </c>
      <c r="I433" s="3" t="s">
        <v>250</v>
      </c>
    </row>
    <row r="434" spans="4:9" ht="17.25">
      <c r="D434" s="3">
        <v>109098</v>
      </c>
      <c r="E434" s="3" t="s">
        <v>1144</v>
      </c>
      <c r="F434" s="3" t="s">
        <v>1145</v>
      </c>
      <c r="G434" s="3" t="s">
        <v>1145</v>
      </c>
      <c r="H434" s="3">
        <v>10</v>
      </c>
      <c r="I434" s="3" t="s">
        <v>250</v>
      </c>
    </row>
    <row r="435" spans="4:9" ht="17.25">
      <c r="D435" s="3">
        <v>109099</v>
      </c>
      <c r="E435" s="3" t="s">
        <v>1146</v>
      </c>
      <c r="F435" s="3" t="s">
        <v>1147</v>
      </c>
      <c r="G435" s="3" t="s">
        <v>1147</v>
      </c>
      <c r="H435" s="3">
        <v>10</v>
      </c>
      <c r="I435" s="3" t="s">
        <v>250</v>
      </c>
    </row>
    <row r="436" spans="4:9" ht="17.25">
      <c r="D436" s="3">
        <v>109100</v>
      </c>
      <c r="E436" s="3" t="s">
        <v>1148</v>
      </c>
      <c r="F436" s="3" t="s">
        <v>1149</v>
      </c>
      <c r="G436" s="3" t="s">
        <v>1149</v>
      </c>
      <c r="H436" s="3">
        <v>10</v>
      </c>
      <c r="I436" s="3" t="s">
        <v>250</v>
      </c>
    </row>
    <row r="437" spans="4:9" ht="17.25">
      <c r="D437" s="3">
        <v>109101</v>
      </c>
      <c r="E437" s="3" t="s">
        <v>1150</v>
      </c>
      <c r="F437" s="3" t="s">
        <v>1151</v>
      </c>
      <c r="G437" s="3" t="s">
        <v>1151</v>
      </c>
      <c r="H437" s="3">
        <v>10</v>
      </c>
      <c r="I437" s="3" t="s">
        <v>250</v>
      </c>
    </row>
    <row r="438" spans="4:9" ht="17.25">
      <c r="D438" s="3">
        <v>109102</v>
      </c>
      <c r="E438" s="3" t="s">
        <v>1152</v>
      </c>
      <c r="F438" s="3" t="s">
        <v>1153</v>
      </c>
      <c r="G438" s="3" t="s">
        <v>1153</v>
      </c>
      <c r="H438" s="3">
        <v>10</v>
      </c>
      <c r="I438" s="3" t="s">
        <v>250</v>
      </c>
    </row>
    <row r="439" spans="4:9" ht="17.25">
      <c r="D439" s="3">
        <v>109999</v>
      </c>
      <c r="E439" s="3" t="s">
        <v>1154</v>
      </c>
      <c r="F439" s="3" t="s">
        <v>1154</v>
      </c>
      <c r="G439" s="3" t="s">
        <v>1154</v>
      </c>
      <c r="H439" s="3">
        <v>10</v>
      </c>
      <c r="I439" s="3" t="s">
        <v>80</v>
      </c>
    </row>
    <row r="440" spans="4:9" ht="17.25">
      <c r="D440" s="3">
        <v>110005</v>
      </c>
      <c r="E440" s="3" t="s">
        <v>1155</v>
      </c>
      <c r="F440" s="3" t="s">
        <v>1155</v>
      </c>
      <c r="G440" s="3" t="s">
        <v>1155</v>
      </c>
      <c r="H440" s="3">
        <v>11</v>
      </c>
      <c r="I440" s="3" t="s">
        <v>1156</v>
      </c>
    </row>
    <row r="441" spans="4:9" ht="17.25">
      <c r="D441" s="3">
        <v>110006</v>
      </c>
      <c r="E441" s="3" t="s">
        <v>1157</v>
      </c>
      <c r="F441" s="3" t="s">
        <v>1158</v>
      </c>
      <c r="G441" s="3" t="s">
        <v>1158</v>
      </c>
      <c r="H441" s="3">
        <v>11</v>
      </c>
      <c r="I441" s="3" t="s">
        <v>1156</v>
      </c>
    </row>
    <row r="442" spans="4:9" ht="17.25">
      <c r="D442" s="3">
        <v>110011</v>
      </c>
      <c r="E442" s="3" t="s">
        <v>1159</v>
      </c>
      <c r="F442" s="3" t="s">
        <v>1160</v>
      </c>
      <c r="G442" s="3" t="s">
        <v>1160</v>
      </c>
      <c r="H442" s="3">
        <v>11</v>
      </c>
      <c r="I442" s="3" t="s">
        <v>1156</v>
      </c>
    </row>
    <row r="443" spans="4:9" ht="17.25">
      <c r="D443" s="3">
        <v>113001</v>
      </c>
      <c r="E443" s="3" t="s">
        <v>1161</v>
      </c>
      <c r="F443" s="3" t="s">
        <v>1162</v>
      </c>
      <c r="G443" s="3" t="s">
        <v>1162</v>
      </c>
      <c r="H443" s="3">
        <v>11</v>
      </c>
      <c r="I443" s="3" t="s">
        <v>1156</v>
      </c>
    </row>
    <row r="444" spans="4:9" ht="17.25">
      <c r="D444" s="3">
        <v>113002</v>
      </c>
      <c r="E444" s="3" t="s">
        <v>1163</v>
      </c>
      <c r="F444" s="3" t="s">
        <v>1164</v>
      </c>
      <c r="G444" s="3" t="s">
        <v>1164</v>
      </c>
      <c r="H444" s="3">
        <v>11</v>
      </c>
      <c r="I444" s="3" t="s">
        <v>1156</v>
      </c>
    </row>
    <row r="445" spans="4:9" ht="17.25">
      <c r="D445" s="3">
        <v>119074</v>
      </c>
      <c r="E445" s="3" t="s">
        <v>1165</v>
      </c>
      <c r="F445" s="3" t="s">
        <v>1166</v>
      </c>
      <c r="G445" s="3" t="s">
        <v>1166</v>
      </c>
      <c r="H445" s="3">
        <v>11</v>
      </c>
      <c r="I445" s="3" t="s">
        <v>1156</v>
      </c>
    </row>
    <row r="446" spans="4:9" ht="17.25">
      <c r="D446" s="3">
        <v>120001</v>
      </c>
      <c r="E446" s="3" t="s">
        <v>1167</v>
      </c>
      <c r="F446" s="3" t="s">
        <v>1168</v>
      </c>
      <c r="G446" s="3" t="s">
        <v>1168</v>
      </c>
      <c r="H446" s="3">
        <v>12</v>
      </c>
      <c r="I446" s="3" t="s">
        <v>1169</v>
      </c>
    </row>
    <row r="447" spans="4:9" ht="17.25">
      <c r="D447" s="3">
        <v>123001</v>
      </c>
      <c r="E447" s="3" t="s">
        <v>1170</v>
      </c>
      <c r="F447" s="3" t="s">
        <v>1171</v>
      </c>
      <c r="G447" s="3" t="s">
        <v>1171</v>
      </c>
      <c r="H447" s="3">
        <v>12</v>
      </c>
      <c r="I447" s="3" t="s">
        <v>1169</v>
      </c>
    </row>
    <row r="448" spans="4:9" ht="17.25">
      <c r="D448" s="3">
        <v>130000</v>
      </c>
      <c r="E448" s="3" t="s">
        <v>1172</v>
      </c>
      <c r="F448" s="3" t="s">
        <v>1173</v>
      </c>
      <c r="G448" s="3" t="s">
        <v>1173</v>
      </c>
      <c r="H448" s="3">
        <v>13</v>
      </c>
      <c r="I448" s="3" t="s">
        <v>1174</v>
      </c>
    </row>
    <row r="449" spans="4:9" ht="17.25">
      <c r="D449" s="3">
        <v>130001</v>
      </c>
      <c r="E449" s="3" t="s">
        <v>1175</v>
      </c>
      <c r="F449" s="3" t="s">
        <v>1175</v>
      </c>
      <c r="G449" s="3" t="s">
        <v>1175</v>
      </c>
      <c r="H449" s="3">
        <v>13</v>
      </c>
      <c r="I449" s="3" t="s">
        <v>1174</v>
      </c>
    </row>
    <row r="450" spans="4:9" ht="17.25">
      <c r="D450" s="3">
        <v>150001</v>
      </c>
      <c r="E450" s="3" t="s">
        <v>1176</v>
      </c>
      <c r="F450" s="3" t="s">
        <v>1177</v>
      </c>
      <c r="G450" s="3" t="s">
        <v>1177</v>
      </c>
      <c r="H450" s="3">
        <v>15</v>
      </c>
      <c r="I450" s="3" t="s">
        <v>1178</v>
      </c>
    </row>
    <row r="451" spans="4:9" ht="17.25">
      <c r="D451" s="3">
        <v>159065</v>
      </c>
      <c r="E451" s="3" t="s">
        <v>1082</v>
      </c>
      <c r="F451" s="3" t="s">
        <v>1083</v>
      </c>
      <c r="G451" s="3" t="s">
        <v>1083</v>
      </c>
      <c r="H451" s="3">
        <v>15</v>
      </c>
      <c r="I451" s="3" t="s">
        <v>1178</v>
      </c>
    </row>
    <row r="452" spans="4:9" ht="17.25">
      <c r="D452" s="3">
        <v>190001</v>
      </c>
      <c r="E452" s="3" t="s">
        <v>1179</v>
      </c>
      <c r="F452" s="3" t="s">
        <v>1180</v>
      </c>
      <c r="G452" s="3" t="s">
        <v>1180</v>
      </c>
      <c r="H452" s="3">
        <v>19</v>
      </c>
      <c r="I452" s="3" t="s">
        <v>1181</v>
      </c>
    </row>
    <row r="453" spans="4:9" ht="17.25">
      <c r="D453" s="3">
        <v>209002</v>
      </c>
      <c r="E453" s="3" t="s">
        <v>949</v>
      </c>
      <c r="F453" s="3" t="s">
        <v>950</v>
      </c>
      <c r="G453" s="3" t="s">
        <v>950</v>
      </c>
      <c r="H453" s="3">
        <v>20</v>
      </c>
      <c r="I453" s="3" t="s">
        <v>1182</v>
      </c>
    </row>
    <row r="454" spans="4:9" ht="17.25">
      <c r="D454" s="3">
        <v>209003</v>
      </c>
      <c r="E454" s="3" t="s">
        <v>1183</v>
      </c>
      <c r="F454" s="3" t="s">
        <v>1184</v>
      </c>
      <c r="G454" s="3" t="s">
        <v>1184</v>
      </c>
      <c r="H454" s="3">
        <v>20</v>
      </c>
      <c r="I454" s="3" t="s">
        <v>1182</v>
      </c>
    </row>
    <row r="455" spans="4:9" ht="17.25">
      <c r="D455" s="3">
        <v>239009</v>
      </c>
      <c r="E455" s="3" t="s">
        <v>65</v>
      </c>
      <c r="F455" s="3" t="s">
        <v>66</v>
      </c>
      <c r="G455" s="3" t="s">
        <v>66</v>
      </c>
      <c r="H455" s="3">
        <v>23</v>
      </c>
      <c r="I455" s="3" t="s">
        <v>1185</v>
      </c>
    </row>
    <row r="456" spans="4:9" ht="17.25">
      <c r="D456" s="3">
        <v>279002</v>
      </c>
      <c r="E456" s="3" t="s">
        <v>949</v>
      </c>
      <c r="F456" s="3" t="s">
        <v>950</v>
      </c>
      <c r="G456" s="3" t="s">
        <v>950</v>
      </c>
      <c r="H456" s="3">
        <v>27</v>
      </c>
      <c r="I456" s="3" t="s">
        <v>1186</v>
      </c>
    </row>
    <row r="457" spans="4:9" ht="17.25">
      <c r="D457" s="3">
        <v>279003</v>
      </c>
      <c r="E457" s="3" t="s">
        <v>1112</v>
      </c>
      <c r="F457" s="3" t="s">
        <v>1113</v>
      </c>
      <c r="G457" s="3" t="s">
        <v>1113</v>
      </c>
      <c r="H457" s="3">
        <v>27</v>
      </c>
      <c r="I457" s="3" t="s">
        <v>1186</v>
      </c>
    </row>
    <row r="458" spans="4:9" ht="17.25">
      <c r="D458" s="3">
        <v>999990</v>
      </c>
      <c r="E458" s="3" t="s">
        <v>1187</v>
      </c>
      <c r="F458" s="3" t="s">
        <v>1188</v>
      </c>
      <c r="G458" s="3" t="s">
        <v>1188</v>
      </c>
      <c r="H458" s="3">
        <v>10</v>
      </c>
      <c r="I458" s="3" t="s">
        <v>80</v>
      </c>
    </row>
    <row r="459" spans="4:9" ht="17.25">
      <c r="D459" s="3">
        <v>999999</v>
      </c>
      <c r="E459" s="3" t="s">
        <v>1189</v>
      </c>
      <c r="F459" s="3" t="s">
        <v>1190</v>
      </c>
      <c r="G459" s="3" t="s">
        <v>1190</v>
      </c>
      <c r="H459" s="3">
        <v>10</v>
      </c>
      <c r="I459" s="3" t="s">
        <v>80</v>
      </c>
    </row>
  </sheetData>
  <sheetProtection/>
  <printOptions/>
  <pageMargins left="0.75" right="0.75" top="1" bottom="1" header="0.51" footer="0.51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vanguard1992.5.10@gmail.com</cp:lastModifiedBy>
  <cp:lastPrinted>2022-05-15T08:47:20Z</cp:lastPrinted>
  <dcterms:created xsi:type="dcterms:W3CDTF">1998-04-29T04:01:12Z</dcterms:created>
  <dcterms:modified xsi:type="dcterms:W3CDTF">2024-05-02T13:02:32Z</dcterms:modified>
  <cp:category>大会申込一覧表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